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xl/revisions/userNames.xml" ContentType="application/vnd.openxmlformats-officedocument.spreadsheetml.userNames+xml"/>
  <Override PartName="/xl/revisions/revisionHeaders.xml" ContentType="application/vnd.openxmlformats-officedocument.spreadsheetml.revisionHeaders+xml"/>
  <Override PartName="/xl/revisions/revisionLog4.xml" ContentType="application/vnd.openxmlformats-officedocument.spreadsheetml.revisionLo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7.xml" ContentType="application/vnd.openxmlformats-officedocument.spreadsheetml.revisionLog+xml"/>
  <Override PartName="/xl/revisions/revisionLog6.xml" ContentType="application/vnd.openxmlformats-officedocument.spreadsheetml.revisionLog+xml"/>
  <Override PartName="/xl/revisions/revisionLog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CORP_COM\Internal Comms\External Comms\Website\2019\Documents\TAPR\"/>
    </mc:Choice>
  </mc:AlternateContent>
  <bookViews>
    <workbookView xWindow="180" yWindow="45" windowWidth="28410" windowHeight="12600" tabRatio="856"/>
  </bookViews>
  <sheets>
    <sheet name="Cover" sheetId="1" r:id="rId1"/>
    <sheet name="Summer" sheetId="2" r:id="rId2"/>
    <sheet name="Winter" sheetId="3" r:id="rId3"/>
    <sheet name="Energy" sheetId="4" r:id="rId4"/>
  </sheets>
  <definedNames>
    <definedName name="_xlnm.Print_Area" localSheetId="1">Summer!$Q$41:$AC$51</definedName>
    <definedName name="Z_609B2CD9_68CC_413D_8C99_E3FEFDDE781F_.wvu.PrintArea" localSheetId="1" hidden="1">Summer!$Q$41:$AC$51</definedName>
    <definedName name="Z_FB4EF443_1878_4D8D_9BC7_F1F42E72D096_.wvu.PrintArea" localSheetId="3" hidden="1">Energy!$T$43:$AM$61</definedName>
    <definedName name="Z_FB4EF443_1878_4D8D_9BC7_F1F42E72D096_.wvu.PrintArea" localSheetId="1" hidden="1">Summer!$Q$41:$AC$51</definedName>
    <definedName name="Z_FDCC92FB_F8B6_4771_A006_EBB6EB990BB3_.wvu.PrintArea" localSheetId="1" hidden="1">Summer!$Q$41:$AC$51</definedName>
  </definedNames>
  <calcPr calcId="162913"/>
  <customWorkbookViews>
    <customWorkbookView name="HIGGS Hannah (Powerlink) - Personal View" guid="{609B2CD9-68CC-413D-8C99-E3FEFDDE781F}" mergeInterval="0" personalView="1" maximized="1" xWindow="-8" yWindow="-8" windowWidth="1936" windowHeight="1056" tabRatio="856" activeSheetId="1"/>
    <customWorkbookView name="Powerlink - Personal View" guid="{FB4EF443-1878-4D8D-9BC7-F1F42E72D096}" mergeInterval="0" personalView="1" xWindow="22" yWindow="35" windowWidth="1874" windowHeight="798" tabRatio="856" activeSheetId="2"/>
    <customWorkbookView name="RAWLINS Steven (Powerlink) - Personal View" guid="{FDCC92FB-F8B6-4771-A006-EBB6EB990BB3}" mergeInterval="0" personalView="1" maximized="1" xWindow="-8" yWindow="-8" windowWidth="1936" windowHeight="1056" tabRatio="856" activeSheetId="1"/>
  </customWorkbookViews>
</workbook>
</file>

<file path=xl/calcChain.xml><?xml version="1.0" encoding="utf-8"?>
<calcChain xmlns="http://schemas.openxmlformats.org/spreadsheetml/2006/main">
  <c r="D27" i="4" l="1"/>
  <c r="AB27" i="4"/>
  <c r="B27" i="4" l="1"/>
  <c r="F38" i="4"/>
  <c r="G38" i="4"/>
  <c r="I38" i="4"/>
  <c r="J38" i="4"/>
  <c r="K38" i="4"/>
  <c r="E38" i="4"/>
  <c r="I38" i="3" l="1"/>
  <c r="J38" i="3"/>
  <c r="K38" i="3"/>
  <c r="L38" i="3"/>
  <c r="M38" i="3"/>
  <c r="N38" i="3"/>
  <c r="O38" i="3"/>
  <c r="P38" i="3"/>
  <c r="R38" i="3"/>
  <c r="S38" i="3"/>
  <c r="T38" i="3"/>
  <c r="U38" i="3"/>
  <c r="V38" i="3"/>
  <c r="W38" i="3"/>
  <c r="X38" i="3"/>
  <c r="Y38" i="3"/>
  <c r="Z38" i="3"/>
  <c r="H38" i="3"/>
  <c r="S38" i="2" l="1"/>
  <c r="T38" i="2"/>
  <c r="U38" i="2"/>
  <c r="V38" i="2"/>
  <c r="W38" i="2"/>
  <c r="X38" i="2"/>
  <c r="Y38" i="2"/>
  <c r="Z38" i="2"/>
  <c r="R38" i="2"/>
  <c r="I38" i="2"/>
  <c r="J38" i="2"/>
  <c r="K38" i="2"/>
  <c r="L38" i="2"/>
  <c r="M38" i="2"/>
  <c r="N38" i="2"/>
  <c r="O38" i="2"/>
  <c r="P38" i="2"/>
  <c r="H38" i="2"/>
  <c r="AW37" i="2" l="1"/>
  <c r="AX37" i="2"/>
  <c r="D26" i="4" l="1"/>
  <c r="D24" i="4"/>
  <c r="D25" i="4"/>
  <c r="D26" i="3"/>
  <c r="AE11" i="4" l="1"/>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10" i="4"/>
  <c r="AC11" i="4"/>
  <c r="AC12" i="4"/>
  <c r="AC13" i="4"/>
  <c r="AC14" i="4"/>
  <c r="AC15" i="4"/>
  <c r="AC16" i="4"/>
  <c r="AC17" i="4"/>
  <c r="AC18" i="4"/>
  <c r="AC19" i="4"/>
  <c r="AC20" i="4"/>
  <c r="AC21" i="4"/>
  <c r="AC22" i="4"/>
  <c r="AC23" i="4"/>
  <c r="AC24" i="4"/>
  <c r="AC25" i="4"/>
  <c r="AC26" i="4"/>
  <c r="AC27" i="4"/>
  <c r="AC28" i="4"/>
  <c r="AC29" i="4"/>
  <c r="AC30" i="4"/>
  <c r="AC31" i="4"/>
  <c r="AC32" i="4"/>
  <c r="AC33" i="4"/>
  <c r="AC34" i="4"/>
  <c r="AC35" i="4"/>
  <c r="AC36" i="4"/>
  <c r="AC37" i="4"/>
  <c r="AC10" i="4"/>
  <c r="AD10" i="4"/>
  <c r="AW10" i="2"/>
  <c r="AW10" i="3"/>
  <c r="AD25" i="4"/>
  <c r="AV11" i="3" l="1"/>
  <c r="AV12" i="3"/>
  <c r="AV13" i="3"/>
  <c r="AV14" i="3"/>
  <c r="AV15" i="3"/>
  <c r="AV16" i="3"/>
  <c r="AV17" i="3"/>
  <c r="AV18" i="3"/>
  <c r="AV19" i="3"/>
  <c r="AV20" i="3"/>
  <c r="AV21" i="3"/>
  <c r="AV22" i="3"/>
  <c r="AV23" i="3"/>
  <c r="AV24" i="3"/>
  <c r="AV25" i="3"/>
  <c r="AV26" i="3"/>
  <c r="AV27" i="3"/>
  <c r="AV28" i="3"/>
  <c r="AV29" i="3"/>
  <c r="AV30" i="3"/>
  <c r="AV31" i="3"/>
  <c r="AV32" i="3"/>
  <c r="AV33" i="3"/>
  <c r="AV34" i="3"/>
  <c r="AV35" i="3"/>
  <c r="AV36" i="3"/>
  <c r="AV37" i="3"/>
  <c r="AX11" i="3"/>
  <c r="AX12" i="3"/>
  <c r="AX13" i="3"/>
  <c r="AX14" i="3"/>
  <c r="AX15" i="3"/>
  <c r="AX16" i="3"/>
  <c r="AX17" i="3"/>
  <c r="AX18" i="3"/>
  <c r="AX19" i="3"/>
  <c r="AX20" i="3"/>
  <c r="AX21" i="3"/>
  <c r="AX22" i="3"/>
  <c r="AX23" i="3"/>
  <c r="AX24" i="3"/>
  <c r="AX25" i="3"/>
  <c r="AX26" i="3"/>
  <c r="AX27" i="3"/>
  <c r="AX28" i="3"/>
  <c r="AX29" i="3"/>
  <c r="AX30" i="3"/>
  <c r="AX31" i="3"/>
  <c r="AX32" i="3"/>
  <c r="AX33" i="3"/>
  <c r="AX34" i="3"/>
  <c r="AX35" i="3"/>
  <c r="AX36" i="3"/>
  <c r="AX37" i="3"/>
  <c r="AV10" i="3"/>
  <c r="AX10" i="3"/>
  <c r="AX11" i="2" l="1"/>
  <c r="AX12" i="2"/>
  <c r="AX13" i="2"/>
  <c r="AX14" i="2"/>
  <c r="AX15" i="2"/>
  <c r="AX16" i="2"/>
  <c r="AX17" i="2"/>
  <c r="AX18" i="2"/>
  <c r="AX19" i="2"/>
  <c r="AX20" i="2"/>
  <c r="AX21" i="2"/>
  <c r="AX22" i="2"/>
  <c r="AX23" i="2"/>
  <c r="AX24" i="2"/>
  <c r="AX25" i="2"/>
  <c r="AX26" i="2"/>
  <c r="AX27" i="2"/>
  <c r="AX28" i="2"/>
  <c r="AX29" i="2"/>
  <c r="AX30" i="2"/>
  <c r="AX31" i="2"/>
  <c r="AX32" i="2"/>
  <c r="AX33" i="2"/>
  <c r="AX34" i="2"/>
  <c r="AX35" i="2"/>
  <c r="AX36" i="2"/>
  <c r="AX10" i="2"/>
  <c r="AV11" i="2"/>
  <c r="AV12" i="2"/>
  <c r="AV13" i="2"/>
  <c r="AV14" i="2"/>
  <c r="AV15" i="2"/>
  <c r="AV16" i="2"/>
  <c r="AV17" i="2"/>
  <c r="AV18" i="2"/>
  <c r="AV19" i="2"/>
  <c r="AV20" i="2"/>
  <c r="AV21" i="2"/>
  <c r="AV22" i="2"/>
  <c r="AV23" i="2"/>
  <c r="AV24" i="2"/>
  <c r="AV25" i="2"/>
  <c r="AV26" i="2"/>
  <c r="AV27" i="2"/>
  <c r="AV28" i="2"/>
  <c r="AV29" i="2"/>
  <c r="AV30" i="2"/>
  <c r="AV31" i="2"/>
  <c r="AV32" i="2"/>
  <c r="AV33" i="2"/>
  <c r="AV34" i="2"/>
  <c r="AV35" i="2"/>
  <c r="AV36" i="2"/>
  <c r="AV37" i="2"/>
  <c r="AV10" i="2"/>
  <c r="D27" i="2" l="1"/>
  <c r="F27" i="3" l="1"/>
  <c r="D27" i="3"/>
  <c r="D25" i="3"/>
  <c r="AQ37" i="3" l="1"/>
  <c r="AR37" i="3"/>
  <c r="B27" i="3"/>
  <c r="E27" i="3"/>
  <c r="G27" i="3"/>
  <c r="BH37" i="3"/>
  <c r="BI37" i="3"/>
  <c r="BJ37" i="3"/>
  <c r="BF27" i="3"/>
  <c r="BX27" i="3"/>
  <c r="BW27" i="3"/>
  <c r="BE27" i="3" l="1"/>
  <c r="BG27" i="3" s="1"/>
  <c r="BI10" i="3"/>
  <c r="BI28" i="2" l="1"/>
  <c r="AD11" i="4" l="1"/>
  <c r="AD12" i="4"/>
  <c r="AD13" i="4"/>
  <c r="AD14" i="4"/>
  <c r="AD15" i="4"/>
  <c r="AD16" i="4"/>
  <c r="AD17" i="4"/>
  <c r="AD18" i="4"/>
  <c r="AD19" i="4"/>
  <c r="AD20" i="4"/>
  <c r="AD21" i="4"/>
  <c r="AD22" i="4"/>
  <c r="AD23" i="4"/>
  <c r="AD24" i="4"/>
  <c r="AD26" i="4"/>
  <c r="AD27" i="4"/>
  <c r="AD28" i="4"/>
  <c r="Q28" i="4" s="1"/>
  <c r="AD29" i="4"/>
  <c r="AD30" i="4"/>
  <c r="AD31" i="4"/>
  <c r="AD32" i="4"/>
  <c r="AD33" i="4"/>
  <c r="AD34" i="4"/>
  <c r="AD35" i="4"/>
  <c r="AD36" i="4"/>
  <c r="AD37" i="4"/>
  <c r="AW28" i="2" l="1"/>
  <c r="AI28" i="2" l="1"/>
  <c r="BI27" i="2"/>
  <c r="AW11" i="2" l="1"/>
  <c r="AW12" i="2"/>
  <c r="AW13" i="2"/>
  <c r="AW14" i="2"/>
  <c r="AW15" i="2"/>
  <c r="AW16" i="2"/>
  <c r="AW17" i="2"/>
  <c r="AW18" i="2"/>
  <c r="AW19" i="2"/>
  <c r="AW20" i="2"/>
  <c r="AW21" i="2"/>
  <c r="AW22" i="2"/>
  <c r="AW23" i="2"/>
  <c r="AW24" i="2"/>
  <c r="AW25" i="2"/>
  <c r="AW26" i="2"/>
  <c r="AW27" i="2"/>
  <c r="AW29" i="2"/>
  <c r="AW30" i="2"/>
  <c r="AW31" i="2"/>
  <c r="AW32" i="2"/>
  <c r="AW33" i="2"/>
  <c r="AW34" i="2"/>
  <c r="AW35" i="2"/>
  <c r="AW36" i="2"/>
  <c r="F26" i="2" l="1"/>
  <c r="BY27" i="2" l="1"/>
  <c r="BW27" i="2"/>
  <c r="BY26" i="2" l="1"/>
  <c r="BW26" i="2"/>
  <c r="G27" i="2" l="1"/>
  <c r="E27" i="2"/>
  <c r="F27" i="2"/>
  <c r="B27" i="2" l="1"/>
  <c r="BI37" i="2"/>
  <c r="BI10" i="2"/>
  <c r="BE27" i="2" l="1"/>
  <c r="BF27" i="2"/>
  <c r="AI37" i="2" l="1"/>
  <c r="BG27" i="2"/>
  <c r="G26" i="2"/>
  <c r="E26" i="2"/>
  <c r="D26" i="2"/>
  <c r="V37" i="2" l="1"/>
  <c r="L37" i="2" l="1"/>
  <c r="B26" i="3" l="1"/>
  <c r="E26" i="3"/>
  <c r="F26" i="3"/>
  <c r="G26" i="3"/>
  <c r="AR28" i="3"/>
  <c r="AR29" i="3"/>
  <c r="AR30" i="3"/>
  <c r="AR31" i="3"/>
  <c r="AR32" i="3"/>
  <c r="AR33" i="3"/>
  <c r="AR34" i="3"/>
  <c r="AR35" i="3"/>
  <c r="AR36" i="3"/>
  <c r="AQ36" i="3"/>
  <c r="AF37" i="3"/>
  <c r="AW37" i="3"/>
  <c r="AI37" i="3" s="1"/>
  <c r="AL37" i="3"/>
  <c r="BF26" i="3"/>
  <c r="BI36" i="3"/>
  <c r="BW26" i="3"/>
  <c r="BW29" i="3" s="1"/>
  <c r="BW25" i="3"/>
  <c r="BX26" i="3"/>
  <c r="BE26" i="3"/>
  <c r="AH37" i="3" l="1"/>
  <c r="AE37" i="3"/>
  <c r="AK37" i="3"/>
  <c r="AW34" i="3"/>
  <c r="AW35" i="3"/>
  <c r="AW31" i="3"/>
  <c r="AW30" i="3"/>
  <c r="AW29" i="3"/>
  <c r="AW28" i="3"/>
  <c r="AW27" i="3"/>
  <c r="AW36" i="3"/>
  <c r="AI36" i="3" s="1"/>
  <c r="AW26" i="3"/>
  <c r="AW23" i="3"/>
  <c r="AW15" i="3"/>
  <c r="AW11" i="3"/>
  <c r="AW33" i="3"/>
  <c r="AW25" i="3"/>
  <c r="AW21" i="3"/>
  <c r="AW17" i="3"/>
  <c r="AW13" i="3"/>
  <c r="AW24" i="3"/>
  <c r="AW20" i="3"/>
  <c r="AW16" i="3"/>
  <c r="AW12" i="3"/>
  <c r="Y37" i="3"/>
  <c r="O37" i="3" s="1"/>
  <c r="V37" i="3"/>
  <c r="AW19" i="3"/>
  <c r="AW32" i="3"/>
  <c r="AW22" i="3"/>
  <c r="AW18" i="3"/>
  <c r="AW14" i="3"/>
  <c r="S37" i="3"/>
  <c r="I37" i="3" s="1"/>
  <c r="BG26" i="3"/>
  <c r="AH36" i="3" l="1"/>
  <c r="L37" i="3"/>
  <c r="V36" i="3"/>
  <c r="BM26" i="2"/>
  <c r="BJ27" i="2" s="1"/>
  <c r="BK26" i="2"/>
  <c r="BI26" i="2"/>
  <c r="L36" i="3" l="1"/>
  <c r="BH34" i="2"/>
  <c r="AF34" i="2" l="1"/>
  <c r="BH37" i="2"/>
  <c r="AF37" i="2" l="1"/>
  <c r="BH36" i="3"/>
  <c r="BH36" i="2"/>
  <c r="BJ35" i="2"/>
  <c r="BJ37" i="2"/>
  <c r="R37" i="4"/>
  <c r="AL35" i="2" l="1"/>
  <c r="AL37" i="2"/>
  <c r="AF36" i="2"/>
  <c r="S37" i="2"/>
  <c r="I37" i="2" s="1"/>
  <c r="BJ36" i="3"/>
  <c r="BJ36" i="2"/>
  <c r="R36" i="4"/>
  <c r="AL36" i="2" l="1"/>
  <c r="AL36" i="3"/>
  <c r="Y37" i="2"/>
  <c r="O37" i="2" s="1"/>
  <c r="AK36" i="3" l="1"/>
  <c r="Y36" i="3"/>
  <c r="O36" i="3" s="1"/>
  <c r="Y36" i="2"/>
  <c r="O36" i="2" s="1"/>
  <c r="B26" i="2" l="1"/>
  <c r="AF36" i="3" l="1"/>
  <c r="AE36" i="3" l="1"/>
  <c r="S36" i="3"/>
  <c r="I36" i="3" s="1"/>
  <c r="S36" i="2"/>
  <c r="I36" i="2" s="1"/>
  <c r="Q37" i="4" l="1"/>
  <c r="J37" i="4" s="1"/>
  <c r="K37" i="4"/>
  <c r="G37" i="4" l="1"/>
  <c r="F37" i="4" l="1"/>
  <c r="AB19" i="4" l="1"/>
  <c r="AB20" i="4"/>
  <c r="AB21" i="4"/>
  <c r="AB22" i="4"/>
  <c r="AB23" i="4"/>
  <c r="AB24" i="4"/>
  <c r="AB25" i="4"/>
  <c r="BI36" i="2" l="1"/>
  <c r="BE26" i="2"/>
  <c r="AI36" i="2" l="1"/>
  <c r="V36" i="2" l="1"/>
  <c r="L36" i="2" l="1"/>
  <c r="BF26" i="2"/>
  <c r="BG26" i="2" s="1"/>
  <c r="Q32" i="4" l="1"/>
  <c r="Q33" i="4" l="1"/>
  <c r="Q29" i="4"/>
  <c r="Q35" i="4"/>
  <c r="Q31" i="4"/>
  <c r="Q34" i="4"/>
  <c r="Q30" i="4"/>
  <c r="K36" i="4"/>
  <c r="Q36" i="4"/>
  <c r="G36" i="4" l="1"/>
  <c r="AQ28" i="3" l="1"/>
  <c r="AQ29" i="3"/>
  <c r="AQ30" i="3"/>
  <c r="AQ31" i="3"/>
  <c r="AQ32" i="3"/>
  <c r="AQ33" i="3"/>
  <c r="AQ34" i="3"/>
  <c r="AQ35" i="3"/>
  <c r="BM25" i="2"/>
  <c r="BK25" i="2"/>
  <c r="BM24" i="2"/>
  <c r="BK24" i="2"/>
  <c r="BM23" i="2"/>
  <c r="BK23" i="2"/>
  <c r="BM22" i="2"/>
  <c r="BK22" i="2"/>
  <c r="BM21" i="2"/>
  <c r="BK21" i="2"/>
  <c r="BM20" i="2"/>
  <c r="BK20" i="2"/>
  <c r="BM19" i="2"/>
  <c r="BK19" i="2"/>
  <c r="BM18" i="2"/>
  <c r="BK18" i="2"/>
  <c r="BM17" i="2"/>
  <c r="BK17" i="2"/>
  <c r="BM16" i="2"/>
  <c r="BK16" i="2"/>
  <c r="BM15" i="2"/>
  <c r="BK15" i="2"/>
  <c r="BM14" i="2"/>
  <c r="BK14" i="2"/>
  <c r="BM13" i="2"/>
  <c r="BK13" i="2"/>
  <c r="BM12" i="2"/>
  <c r="BK12" i="2"/>
  <c r="BM11" i="2"/>
  <c r="BK11" i="2"/>
  <c r="BM10" i="2"/>
  <c r="BK10" i="2"/>
  <c r="E25" i="3" l="1"/>
  <c r="F25" i="3"/>
  <c r="G25" i="3"/>
  <c r="BH35" i="3"/>
  <c r="BI35" i="3"/>
  <c r="BJ35" i="3"/>
  <c r="BE25" i="3"/>
  <c r="BX25" i="3"/>
  <c r="BX29" i="3" s="1"/>
  <c r="AG37" i="3" l="1"/>
  <c r="AG36" i="3"/>
  <c r="AJ37" i="3"/>
  <c r="AM37" i="3"/>
  <c r="AJ36" i="3"/>
  <c r="AM36" i="3"/>
  <c r="B25" i="3"/>
  <c r="BF25" i="3" l="1"/>
  <c r="BG25" i="3" s="1"/>
  <c r="B25" i="4" l="1"/>
  <c r="J36" i="4" l="1"/>
  <c r="J35" i="4"/>
  <c r="F35" i="4" s="1"/>
  <c r="F36" i="4" l="1"/>
  <c r="D25" i="2"/>
  <c r="B25" i="2" l="1"/>
  <c r="P28" i="4"/>
  <c r="R28" i="4"/>
  <c r="R29" i="4"/>
  <c r="R30" i="4"/>
  <c r="R31" i="4"/>
  <c r="R32" i="4"/>
  <c r="R33" i="4"/>
  <c r="BF25" i="2"/>
  <c r="BI35" i="2"/>
  <c r="BH35" i="2"/>
  <c r="G25" i="2"/>
  <c r="E25" i="2"/>
  <c r="BE25" i="2"/>
  <c r="AF35" i="2" l="1"/>
  <c r="I28" i="4"/>
  <c r="E28" i="4" s="1"/>
  <c r="BW25" i="2"/>
  <c r="AI35" i="2"/>
  <c r="F25" i="2"/>
  <c r="BY25" i="2"/>
  <c r="R34" i="4"/>
  <c r="BG25" i="2"/>
  <c r="BE15" i="2"/>
  <c r="R35" i="4" l="1"/>
  <c r="D11" i="4"/>
  <c r="D12" i="4"/>
  <c r="D13" i="4"/>
  <c r="D14" i="4"/>
  <c r="D15" i="4"/>
  <c r="D16" i="4"/>
  <c r="D17" i="4"/>
  <c r="D18" i="4"/>
  <c r="D19" i="4"/>
  <c r="D20" i="4"/>
  <c r="D21" i="4"/>
  <c r="D22" i="4"/>
  <c r="D23" i="4"/>
  <c r="D10" i="4"/>
  <c r="K35" i="4" l="1"/>
  <c r="G35" i="4" s="1"/>
  <c r="AB18" i="4"/>
  <c r="AB17" i="4"/>
  <c r="AB16" i="4"/>
  <c r="AB15" i="4"/>
  <c r="AB14" i="4"/>
  <c r="AB13" i="4"/>
  <c r="AB12" i="4"/>
  <c r="AB11" i="4"/>
  <c r="AB10" i="4"/>
  <c r="B24" i="4"/>
  <c r="B23" i="4"/>
  <c r="B22" i="4"/>
  <c r="B21" i="4"/>
  <c r="B20" i="4"/>
  <c r="B19" i="4"/>
  <c r="B18" i="4"/>
  <c r="B17" i="4"/>
  <c r="B16" i="4"/>
  <c r="B15" i="4"/>
  <c r="B14" i="4"/>
  <c r="B13" i="4"/>
  <c r="B12" i="4"/>
  <c r="B11" i="4"/>
  <c r="B10" i="4"/>
  <c r="K28" i="4" l="1"/>
  <c r="G28" i="4" s="1"/>
  <c r="J29" i="4"/>
  <c r="F29" i="4" s="1"/>
  <c r="J33" i="4"/>
  <c r="F33" i="4" s="1"/>
  <c r="K34" i="4"/>
  <c r="G34" i="4" s="1"/>
  <c r="K32" i="4"/>
  <c r="G32" i="4" s="1"/>
  <c r="K30" i="4"/>
  <c r="G30" i="4" s="1"/>
  <c r="J30" i="4"/>
  <c r="K33" i="4"/>
  <c r="G33" i="4" s="1"/>
  <c r="J31" i="4"/>
  <c r="F31" i="4" s="1"/>
  <c r="K31" i="4"/>
  <c r="G31" i="4" s="1"/>
  <c r="J32" i="4"/>
  <c r="F32" i="4" s="1"/>
  <c r="J28" i="4"/>
  <c r="F28" i="4" s="1"/>
  <c r="J34" i="4"/>
  <c r="F34" i="4" s="1"/>
  <c r="K29" i="4"/>
  <c r="G29" i="4" s="1"/>
  <c r="F30" i="4" l="1"/>
  <c r="BF11" i="3"/>
  <c r="BF12" i="3"/>
  <c r="BF13" i="3"/>
  <c r="BF14" i="3"/>
  <c r="BF15" i="3"/>
  <c r="BF16" i="3"/>
  <c r="BF17" i="3"/>
  <c r="BF18" i="3"/>
  <c r="BF19" i="3"/>
  <c r="BF20" i="3"/>
  <c r="BF21" i="3"/>
  <c r="BF22" i="3"/>
  <c r="BF23" i="3"/>
  <c r="BF24" i="3"/>
  <c r="BF10" i="3"/>
  <c r="BF24" i="2"/>
  <c r="BF23" i="2"/>
  <c r="BF22" i="2"/>
  <c r="BF21" i="2"/>
  <c r="BF20" i="2"/>
  <c r="BF19" i="2"/>
  <c r="BF18" i="2"/>
  <c r="BF17" i="2"/>
  <c r="BF16" i="2"/>
  <c r="BF15" i="2"/>
  <c r="BF14" i="2"/>
  <c r="BF13" i="2"/>
  <c r="BF12" i="2"/>
  <c r="BF11" i="2"/>
  <c r="BF10" i="2"/>
  <c r="BE10" i="3" l="1"/>
  <c r="BG10" i="3" s="1"/>
  <c r="BE11" i="3"/>
  <c r="BE12" i="3"/>
  <c r="BE13" i="3"/>
  <c r="BE14" i="3"/>
  <c r="BE15" i="3"/>
  <c r="BE16" i="3"/>
  <c r="BE17" i="3"/>
  <c r="BE18" i="3"/>
  <c r="BE19" i="3"/>
  <c r="BE20" i="3"/>
  <c r="BE21" i="3"/>
  <c r="BE22" i="3"/>
  <c r="BE23" i="3"/>
  <c r="BE24" i="3"/>
  <c r="BX11" i="3" l="1"/>
  <c r="BX12" i="3"/>
  <c r="BX13" i="3"/>
  <c r="BX14" i="3"/>
  <c r="BX15" i="3"/>
  <c r="BX16" i="3"/>
  <c r="BX17" i="3"/>
  <c r="BX18" i="3"/>
  <c r="BX19" i="3"/>
  <c r="BX20" i="3"/>
  <c r="BX21" i="3"/>
  <c r="BX22" i="3"/>
  <c r="BX23" i="3"/>
  <c r="BX24" i="3"/>
  <c r="BX10" i="3"/>
  <c r="BW11" i="3"/>
  <c r="BW12" i="3"/>
  <c r="BW13" i="3"/>
  <c r="BW14" i="3"/>
  <c r="BW15" i="3"/>
  <c r="BW16" i="3"/>
  <c r="BW17" i="3"/>
  <c r="BW18" i="3"/>
  <c r="BW19" i="3"/>
  <c r="BW20" i="3"/>
  <c r="BW21" i="3"/>
  <c r="BW22" i="3"/>
  <c r="BW23" i="3"/>
  <c r="BW24" i="3"/>
  <c r="BW10" i="3"/>
  <c r="BJ34" i="3"/>
  <c r="BI34" i="3"/>
  <c r="BH34" i="3"/>
  <c r="BJ33" i="3"/>
  <c r="BI33" i="3"/>
  <c r="BH33" i="3"/>
  <c r="BJ32" i="3"/>
  <c r="BI32" i="3"/>
  <c r="BH32" i="3"/>
  <c r="BJ31" i="3"/>
  <c r="BI31" i="3"/>
  <c r="BH31" i="3"/>
  <c r="BJ30" i="3"/>
  <c r="BI30" i="3"/>
  <c r="BH30" i="3"/>
  <c r="BJ29" i="3"/>
  <c r="BI29" i="3"/>
  <c r="BH29" i="3"/>
  <c r="BJ28" i="3"/>
  <c r="BI28" i="3"/>
  <c r="AI28" i="3" s="1"/>
  <c r="BH28" i="3"/>
  <c r="AF28" i="3" s="1"/>
  <c r="BJ27" i="3"/>
  <c r="BI27" i="3"/>
  <c r="BH27" i="3"/>
  <c r="BJ26" i="3"/>
  <c r="BI26" i="3"/>
  <c r="BH26" i="3"/>
  <c r="BJ25" i="3"/>
  <c r="BI25" i="3"/>
  <c r="BH25" i="3"/>
  <c r="BJ24" i="3"/>
  <c r="BI24" i="3"/>
  <c r="BH24" i="3"/>
  <c r="BG24" i="3"/>
  <c r="G24" i="3"/>
  <c r="F24" i="3"/>
  <c r="E24" i="3"/>
  <c r="D24" i="3"/>
  <c r="BJ23" i="3"/>
  <c r="BI23" i="3"/>
  <c r="BH23" i="3"/>
  <c r="BG23" i="3"/>
  <c r="G23" i="3"/>
  <c r="F23" i="3"/>
  <c r="E23" i="3"/>
  <c r="D23" i="3"/>
  <c r="BJ22" i="3"/>
  <c r="BI22" i="3"/>
  <c r="BH22" i="3"/>
  <c r="BG22" i="3"/>
  <c r="G22" i="3"/>
  <c r="F22" i="3"/>
  <c r="E22" i="3"/>
  <c r="D22" i="3"/>
  <c r="BJ21" i="3"/>
  <c r="BI21" i="3"/>
  <c r="BH21" i="3"/>
  <c r="BG21" i="3"/>
  <c r="G21" i="3"/>
  <c r="F21" i="3"/>
  <c r="E21" i="3"/>
  <c r="D21" i="3"/>
  <c r="BJ20" i="3"/>
  <c r="BI20" i="3"/>
  <c r="BH20" i="3"/>
  <c r="BG20" i="3"/>
  <c r="G20" i="3"/>
  <c r="F20" i="3"/>
  <c r="E20" i="3"/>
  <c r="D20" i="3"/>
  <c r="BJ19" i="3"/>
  <c r="BI19" i="3"/>
  <c r="BH19" i="3"/>
  <c r="BG19" i="3"/>
  <c r="G19" i="3"/>
  <c r="F19" i="3"/>
  <c r="E19" i="3"/>
  <c r="D19" i="3"/>
  <c r="BJ18" i="3"/>
  <c r="BI18" i="3"/>
  <c r="BH18" i="3"/>
  <c r="BG18" i="3"/>
  <c r="G18" i="3"/>
  <c r="F18" i="3"/>
  <c r="E18" i="3"/>
  <c r="D18" i="3"/>
  <c r="BJ17" i="3"/>
  <c r="BI17" i="3"/>
  <c r="BH17" i="3"/>
  <c r="BG17" i="3"/>
  <c r="G17" i="3"/>
  <c r="F17" i="3"/>
  <c r="E17" i="3"/>
  <c r="D17" i="3"/>
  <c r="BJ16" i="3"/>
  <c r="BI16" i="3"/>
  <c r="BH16" i="3"/>
  <c r="BG16" i="3"/>
  <c r="G16" i="3"/>
  <c r="F16" i="3"/>
  <c r="E16" i="3"/>
  <c r="D16" i="3"/>
  <c r="BJ15" i="3"/>
  <c r="BI15" i="3"/>
  <c r="BH15" i="3"/>
  <c r="BG15" i="3"/>
  <c r="G15" i="3"/>
  <c r="F15" i="3"/>
  <c r="E15" i="3"/>
  <c r="D15" i="3"/>
  <c r="BJ14" i="3"/>
  <c r="BI14" i="3"/>
  <c r="BH14" i="3"/>
  <c r="BG14" i="3"/>
  <c r="G14" i="3"/>
  <c r="F14" i="3"/>
  <c r="E14" i="3"/>
  <c r="D14" i="3"/>
  <c r="BJ13" i="3"/>
  <c r="BI13" i="3"/>
  <c r="BH13" i="3"/>
  <c r="BG13" i="3"/>
  <c r="G13" i="3"/>
  <c r="F13" i="3"/>
  <c r="E13" i="3"/>
  <c r="D13" i="3"/>
  <c r="BJ12" i="3"/>
  <c r="BI12" i="3"/>
  <c r="BH12" i="3"/>
  <c r="BG12" i="3"/>
  <c r="G12" i="3"/>
  <c r="F12" i="3"/>
  <c r="E12" i="3"/>
  <c r="D12" i="3"/>
  <c r="BJ11" i="3"/>
  <c r="BI11" i="3"/>
  <c r="BH11" i="3"/>
  <c r="BG11" i="3"/>
  <c r="G11" i="3"/>
  <c r="F11" i="3"/>
  <c r="E11" i="3"/>
  <c r="D11" i="3"/>
  <c r="BJ10" i="3"/>
  <c r="BH10" i="3"/>
  <c r="G10" i="3"/>
  <c r="F10" i="3"/>
  <c r="E10" i="3"/>
  <c r="D10" i="3"/>
  <c r="AG28" i="3" l="1"/>
  <c r="T28" i="3" s="1"/>
  <c r="J28" i="3" s="1"/>
  <c r="AE28" i="3"/>
  <c r="AJ28" i="3"/>
  <c r="AH28" i="3"/>
  <c r="B10" i="3"/>
  <c r="B11" i="3"/>
  <c r="B12" i="3"/>
  <c r="B13" i="3"/>
  <c r="B14" i="3"/>
  <c r="B15" i="3"/>
  <c r="B16" i="3"/>
  <c r="B17" i="3"/>
  <c r="B18" i="3"/>
  <c r="B19" i="3"/>
  <c r="B20" i="3"/>
  <c r="B21" i="3"/>
  <c r="B22" i="3"/>
  <c r="B23" i="3"/>
  <c r="B24" i="3"/>
  <c r="D11" i="2"/>
  <c r="E11" i="2"/>
  <c r="F11" i="2"/>
  <c r="G11" i="2"/>
  <c r="D12" i="2"/>
  <c r="E12" i="2"/>
  <c r="F12" i="2"/>
  <c r="G12" i="2"/>
  <c r="D13" i="2"/>
  <c r="E13" i="2"/>
  <c r="F13" i="2"/>
  <c r="G13" i="2"/>
  <c r="D14" i="2"/>
  <c r="E14" i="2"/>
  <c r="F14" i="2"/>
  <c r="G14" i="2"/>
  <c r="D15" i="2"/>
  <c r="E15" i="2"/>
  <c r="F15" i="2"/>
  <c r="G15" i="2"/>
  <c r="D16" i="2"/>
  <c r="E16" i="2"/>
  <c r="F16" i="2"/>
  <c r="G16" i="2"/>
  <c r="D17" i="2"/>
  <c r="E17" i="2"/>
  <c r="F17" i="2"/>
  <c r="G17" i="2"/>
  <c r="D18" i="2"/>
  <c r="E18" i="2"/>
  <c r="F18" i="2"/>
  <c r="G18" i="2"/>
  <c r="D19" i="2"/>
  <c r="E19" i="2"/>
  <c r="F19" i="2"/>
  <c r="G19" i="2"/>
  <c r="D20" i="2"/>
  <c r="E20" i="2"/>
  <c r="F20" i="2"/>
  <c r="G20" i="2"/>
  <c r="D21" i="2"/>
  <c r="E21" i="2"/>
  <c r="F21" i="2"/>
  <c r="G21" i="2"/>
  <c r="D22" i="2"/>
  <c r="E22" i="2"/>
  <c r="F22" i="2"/>
  <c r="G22" i="2"/>
  <c r="D23" i="2"/>
  <c r="E23" i="2"/>
  <c r="F23" i="2"/>
  <c r="G23" i="2"/>
  <c r="D24" i="2"/>
  <c r="E24" i="2"/>
  <c r="F24" i="2"/>
  <c r="G24" i="2"/>
  <c r="E10" i="2"/>
  <c r="F10" i="2"/>
  <c r="G10" i="2"/>
  <c r="D10" i="2"/>
  <c r="B10" i="2" l="1"/>
  <c r="B24" i="2"/>
  <c r="B23" i="2"/>
  <c r="B22" i="2"/>
  <c r="B21" i="2"/>
  <c r="B20" i="2"/>
  <c r="B19" i="2"/>
  <c r="B18" i="2"/>
  <c r="B17" i="2"/>
  <c r="B16" i="2"/>
  <c r="B15" i="2"/>
  <c r="B14" i="2"/>
  <c r="B13" i="2"/>
  <c r="B12" i="2"/>
  <c r="B11" i="2"/>
  <c r="BZ10" i="2"/>
  <c r="BX10" i="2"/>
  <c r="CA11" i="2"/>
  <c r="BZ11" i="2" s="1"/>
  <c r="BW11" i="2"/>
  <c r="BW12" i="2"/>
  <c r="BW13" i="2"/>
  <c r="BW14" i="2"/>
  <c r="BW15" i="2"/>
  <c r="BW16" i="2"/>
  <c r="BW17" i="2"/>
  <c r="BW18" i="2"/>
  <c r="BW19" i="2"/>
  <c r="BW20" i="2"/>
  <c r="BW21" i="2"/>
  <c r="BW22" i="2"/>
  <c r="BW23" i="2"/>
  <c r="BW24" i="2"/>
  <c r="BY11" i="2"/>
  <c r="BY12" i="2"/>
  <c r="BY13" i="2"/>
  <c r="BY14" i="2"/>
  <c r="BY15" i="2"/>
  <c r="BY16" i="2"/>
  <c r="BY17" i="2"/>
  <c r="BY18" i="2"/>
  <c r="BY19" i="2"/>
  <c r="BY20" i="2"/>
  <c r="BY21" i="2"/>
  <c r="BY22" i="2"/>
  <c r="BY23" i="2"/>
  <c r="BY24" i="2"/>
  <c r="BW10" i="2"/>
  <c r="BY10" i="2"/>
  <c r="BE11" i="2"/>
  <c r="BG11" i="2" s="1"/>
  <c r="BE12" i="2"/>
  <c r="BG12" i="2" s="1"/>
  <c r="BE13" i="2"/>
  <c r="BG13" i="2" s="1"/>
  <c r="BE14" i="2"/>
  <c r="BG14" i="2" s="1"/>
  <c r="BE16" i="2"/>
  <c r="BG16" i="2" s="1"/>
  <c r="BE17" i="2"/>
  <c r="BG17" i="2" s="1"/>
  <c r="BE18" i="2"/>
  <c r="BG18" i="2" s="1"/>
  <c r="BE19" i="2"/>
  <c r="BG19" i="2" s="1"/>
  <c r="BE20" i="2"/>
  <c r="BG20" i="2" s="1"/>
  <c r="BE21" i="2"/>
  <c r="BG21" i="2" s="1"/>
  <c r="BE22" i="2"/>
  <c r="BG22" i="2" s="1"/>
  <c r="BE23" i="2"/>
  <c r="BG23" i="2" s="1"/>
  <c r="BE24" i="2"/>
  <c r="BG24" i="2" s="1"/>
  <c r="BE10" i="2"/>
  <c r="BG10" i="2" s="1"/>
  <c r="BH10" i="2"/>
  <c r="BH11" i="2"/>
  <c r="BH12" i="2"/>
  <c r="BH13" i="2"/>
  <c r="BH14" i="2"/>
  <c r="BH15" i="2"/>
  <c r="BH16" i="2"/>
  <c r="BH17" i="2"/>
  <c r="BH18" i="2"/>
  <c r="BH19" i="2"/>
  <c r="BH20" i="2"/>
  <c r="BH21" i="2"/>
  <c r="BH22" i="2"/>
  <c r="BH23" i="2"/>
  <c r="BH24" i="2"/>
  <c r="BH25" i="2"/>
  <c r="BH26" i="2"/>
  <c r="BH27" i="2"/>
  <c r="BH28" i="2"/>
  <c r="BH29" i="2"/>
  <c r="BH30" i="2"/>
  <c r="BH31" i="2"/>
  <c r="BH32" i="2"/>
  <c r="BH33" i="2"/>
  <c r="BJ10" i="2"/>
  <c r="BJ11" i="2"/>
  <c r="BJ12" i="2"/>
  <c r="BJ13" i="2"/>
  <c r="BJ14" i="2"/>
  <c r="BJ15" i="2"/>
  <c r="BJ16" i="2"/>
  <c r="BJ17" i="2"/>
  <c r="BJ18" i="2"/>
  <c r="BJ19" i="2"/>
  <c r="BJ20" i="2"/>
  <c r="BJ21" i="2"/>
  <c r="BJ22" i="2"/>
  <c r="BJ23" i="2"/>
  <c r="BJ24" i="2"/>
  <c r="BJ25" i="2"/>
  <c r="BJ26" i="2"/>
  <c r="BJ28" i="2"/>
  <c r="BJ29" i="2"/>
  <c r="BJ30" i="2"/>
  <c r="BJ31" i="2"/>
  <c r="BJ32" i="2"/>
  <c r="BJ33" i="2"/>
  <c r="BJ34" i="2"/>
  <c r="BI11" i="2"/>
  <c r="BI12" i="2"/>
  <c r="BI13" i="2"/>
  <c r="BI14" i="2"/>
  <c r="BI15" i="2"/>
  <c r="BI16" i="2"/>
  <c r="BI17" i="2"/>
  <c r="BI18" i="2"/>
  <c r="BI19" i="2"/>
  <c r="BI20" i="2"/>
  <c r="BI21" i="2"/>
  <c r="BI22" i="2"/>
  <c r="BI23" i="2"/>
  <c r="BI24" i="2"/>
  <c r="BI25" i="2"/>
  <c r="BI29" i="2"/>
  <c r="BI30" i="2"/>
  <c r="BI31" i="2"/>
  <c r="BI32" i="2"/>
  <c r="BI33" i="2"/>
  <c r="BI34" i="2"/>
  <c r="BG15" i="2"/>
  <c r="AL32" i="2" l="1"/>
  <c r="AL28" i="2"/>
  <c r="AF31" i="2"/>
  <c r="AL31" i="2"/>
  <c r="AF30" i="2"/>
  <c r="AL34" i="2"/>
  <c r="AL30" i="2"/>
  <c r="AF33" i="2"/>
  <c r="AF29" i="2"/>
  <c r="AL33" i="2"/>
  <c r="AL29" i="2"/>
  <c r="AF32" i="2"/>
  <c r="AF28" i="2"/>
  <c r="AI30" i="2"/>
  <c r="AI33" i="2"/>
  <c r="AI32" i="2"/>
  <c r="AI31" i="2"/>
  <c r="AI29" i="2"/>
  <c r="AI34" i="2"/>
  <c r="CA12" i="2"/>
  <c r="BX11" i="2"/>
  <c r="BZ12" i="2" l="1"/>
  <c r="CA13" i="2"/>
  <c r="BX12" i="2"/>
  <c r="CA14" i="2" l="1"/>
  <c r="BX13" i="2"/>
  <c r="BZ13" i="2"/>
  <c r="CA15" i="2" l="1"/>
  <c r="BX14" i="2"/>
  <c r="BZ14" i="2"/>
  <c r="CA16" i="2" l="1"/>
  <c r="BZ15" i="2"/>
  <c r="BX15" i="2"/>
  <c r="CA17" i="2" l="1"/>
  <c r="BZ16" i="2"/>
  <c r="BX16" i="2"/>
  <c r="CA18" i="2" l="1"/>
  <c r="BZ17" i="2"/>
  <c r="BX17" i="2"/>
  <c r="CA19" i="2" l="1"/>
  <c r="BZ18" i="2"/>
  <c r="BX18" i="2"/>
  <c r="CA20" i="2" l="1"/>
  <c r="BX19" i="2"/>
  <c r="BZ19" i="2"/>
  <c r="CA21" i="2" l="1"/>
  <c r="BZ20" i="2"/>
  <c r="BX20" i="2"/>
  <c r="CA22" i="2" l="1"/>
  <c r="BZ21" i="2"/>
  <c r="BX21" i="2"/>
  <c r="CA23" i="2" l="1"/>
  <c r="BZ22" i="2"/>
  <c r="BX22" i="2"/>
  <c r="T37" i="3" l="1"/>
  <c r="J37" i="3" s="1"/>
  <c r="Z37" i="3"/>
  <c r="P37" i="3" s="1"/>
  <c r="R37" i="3"/>
  <c r="H37" i="3" s="1"/>
  <c r="X37" i="3"/>
  <c r="N37" i="3" s="1"/>
  <c r="Z36" i="3"/>
  <c r="P36" i="3" s="1"/>
  <c r="T36" i="3"/>
  <c r="J36" i="3" s="1"/>
  <c r="X36" i="3"/>
  <c r="N36" i="3" s="1"/>
  <c r="R36" i="3"/>
  <c r="H36" i="3" s="1"/>
  <c r="CA24" i="2"/>
  <c r="CA25" i="2" s="1"/>
  <c r="BX23" i="2"/>
  <c r="BZ23" i="2"/>
  <c r="BX25" i="2" l="1"/>
  <c r="CA26" i="2"/>
  <c r="BZ25" i="2"/>
  <c r="U37" i="3"/>
  <c r="K37" i="3" s="1"/>
  <c r="W37" i="3"/>
  <c r="M37" i="3" s="1"/>
  <c r="U36" i="3"/>
  <c r="K36" i="3" s="1"/>
  <c r="W36" i="3"/>
  <c r="M36" i="3" s="1"/>
  <c r="BZ24" i="2"/>
  <c r="BX24" i="2"/>
  <c r="CA27" i="2" l="1"/>
  <c r="BX26" i="2"/>
  <c r="BZ26" i="2"/>
  <c r="AL35" i="3"/>
  <c r="BZ29" i="2" l="1"/>
  <c r="BX27" i="2"/>
  <c r="BX29" i="2" s="1"/>
  <c r="BZ27" i="2"/>
  <c r="AM35" i="3"/>
  <c r="Z35" i="3" s="1"/>
  <c r="P35" i="3" s="1"/>
  <c r="AK35" i="3"/>
  <c r="X35" i="3" s="1"/>
  <c r="N35" i="3" s="1"/>
  <c r="AI35" i="3"/>
  <c r="AF35" i="3"/>
  <c r="AG35" i="3" s="1"/>
  <c r="Y35" i="3"/>
  <c r="O35" i="3" s="1"/>
  <c r="AH28" i="2" l="1"/>
  <c r="AK35" i="2"/>
  <c r="AH37" i="2"/>
  <c r="U37" i="2" s="1"/>
  <c r="K37" i="2" s="1"/>
  <c r="AE36" i="2"/>
  <c r="R36" i="2" s="1"/>
  <c r="H36" i="2" s="1"/>
  <c r="AE34" i="2"/>
  <c r="AK37" i="2"/>
  <c r="X37" i="2" s="1"/>
  <c r="N37" i="2" s="1"/>
  <c r="AE37" i="2"/>
  <c r="R37" i="2" s="1"/>
  <c r="H37" i="2" s="1"/>
  <c r="AK36" i="2"/>
  <c r="X36" i="2" s="1"/>
  <c r="N36" i="2" s="1"/>
  <c r="AH36" i="2"/>
  <c r="U36" i="2" s="1"/>
  <c r="K36" i="2" s="1"/>
  <c r="AH35" i="2"/>
  <c r="AE35" i="2"/>
  <c r="AH34" i="2"/>
  <c r="AH29" i="2"/>
  <c r="AH30" i="2"/>
  <c r="AK32" i="2"/>
  <c r="AE31" i="2"/>
  <c r="AE30" i="2"/>
  <c r="AK34" i="2"/>
  <c r="AE28" i="2"/>
  <c r="AH33" i="2"/>
  <c r="AH32" i="2"/>
  <c r="AK31" i="2"/>
  <c r="AK30" i="2"/>
  <c r="AE33" i="2"/>
  <c r="AK33" i="2"/>
  <c r="AE32" i="2"/>
  <c r="AH31" i="2"/>
  <c r="AE29" i="2"/>
  <c r="AK28" i="2"/>
  <c r="AK29" i="2"/>
  <c r="AJ37" i="2"/>
  <c r="W37" i="2" s="1"/>
  <c r="M37" i="2" s="1"/>
  <c r="AJ28" i="2"/>
  <c r="AG36" i="2"/>
  <c r="T36" i="2" s="1"/>
  <c r="J36" i="2" s="1"/>
  <c r="AJ36" i="2"/>
  <c r="W36" i="2" s="1"/>
  <c r="M36" i="2" s="1"/>
  <c r="AG34" i="2"/>
  <c r="AM37" i="2"/>
  <c r="Z37" i="2" s="1"/>
  <c r="P37" i="2" s="1"/>
  <c r="AG37" i="2"/>
  <c r="T37" i="2" s="1"/>
  <c r="J37" i="2" s="1"/>
  <c r="AM35" i="2"/>
  <c r="AM36" i="2"/>
  <c r="Z36" i="2" s="1"/>
  <c r="P36" i="2" s="1"/>
  <c r="AJ35" i="2"/>
  <c r="AG35" i="2"/>
  <c r="AM28" i="2"/>
  <c r="AG29" i="2"/>
  <c r="AM29" i="2"/>
  <c r="AG31" i="2"/>
  <c r="AG33" i="2"/>
  <c r="AJ33" i="2"/>
  <c r="AJ32" i="2"/>
  <c r="AM31" i="2"/>
  <c r="AJ34" i="2"/>
  <c r="AJ29" i="2"/>
  <c r="W29" i="2" s="1"/>
  <c r="M29" i="2" s="1"/>
  <c r="AJ30" i="2"/>
  <c r="AM32" i="2"/>
  <c r="AG30" i="2"/>
  <c r="AM34" i="2"/>
  <c r="AG32" i="2"/>
  <c r="AG28" i="2"/>
  <c r="AJ31" i="2"/>
  <c r="AM30" i="2"/>
  <c r="AM33" i="2"/>
  <c r="T35" i="3"/>
  <c r="J35" i="3" s="1"/>
  <c r="AE35" i="3"/>
  <c r="R35" i="3" s="1"/>
  <c r="H35" i="3" s="1"/>
  <c r="AJ35" i="3"/>
  <c r="AH35" i="3"/>
  <c r="V35" i="3"/>
  <c r="S35" i="3"/>
  <c r="I35" i="3" s="1"/>
  <c r="L35" i="3" l="1"/>
  <c r="W35" i="3"/>
  <c r="M35" i="3" s="1"/>
  <c r="U35" i="3"/>
  <c r="K35" i="3" s="1"/>
  <c r="AL28" i="3"/>
  <c r="AM28" i="3" l="1"/>
  <c r="Z28" i="3" s="1"/>
  <c r="P28" i="3" s="1"/>
  <c r="AK28" i="3"/>
  <c r="X28" i="3" s="1"/>
  <c r="N28" i="3" s="1"/>
  <c r="R28" i="3"/>
  <c r="H28" i="3" s="1"/>
  <c r="S28" i="3"/>
  <c r="I28" i="3" s="1"/>
  <c r="V28" i="3"/>
  <c r="Y28" i="2"/>
  <c r="O28" i="2" s="1"/>
  <c r="Z28" i="2"/>
  <c r="P28" i="2" s="1"/>
  <c r="X28" i="2"/>
  <c r="N28" i="2" s="1"/>
  <c r="AI29" i="3"/>
  <c r="AF29" i="3"/>
  <c r="AG29" i="3" s="1"/>
  <c r="AL29" i="3"/>
  <c r="V28" i="2"/>
  <c r="U28" i="2"/>
  <c r="K28" i="2" s="1"/>
  <c r="W28" i="2"/>
  <c r="M28" i="2" s="1"/>
  <c r="Y28" i="3"/>
  <c r="O28" i="3" s="1"/>
  <c r="T28" i="2"/>
  <c r="J28" i="2" s="1"/>
  <c r="R28" i="2"/>
  <c r="H28" i="2" s="1"/>
  <c r="S28" i="2"/>
  <c r="I28" i="2" s="1"/>
  <c r="AJ29" i="3" l="1"/>
  <c r="AH29" i="3"/>
  <c r="AM29" i="3"/>
  <c r="Z29" i="3" s="1"/>
  <c r="P29" i="3" s="1"/>
  <c r="AK29" i="3"/>
  <c r="X29" i="3" s="1"/>
  <c r="N29" i="3" s="1"/>
  <c r="T29" i="3"/>
  <c r="J29" i="3" s="1"/>
  <c r="AE29" i="3"/>
  <c r="R29" i="3" s="1"/>
  <c r="H29" i="3" s="1"/>
  <c r="U28" i="3"/>
  <c r="K28" i="3" s="1"/>
  <c r="W28" i="3"/>
  <c r="M28" i="3" s="1"/>
  <c r="L28" i="3"/>
  <c r="L28" i="2"/>
  <c r="Y29" i="2"/>
  <c r="O29" i="2" s="1"/>
  <c r="X29" i="2"/>
  <c r="N29" i="2" s="1"/>
  <c r="Z29" i="2"/>
  <c r="P29" i="2" s="1"/>
  <c r="S29" i="2"/>
  <c r="I29" i="2" s="1"/>
  <c r="T29" i="2"/>
  <c r="J29" i="2" s="1"/>
  <c r="R29" i="2"/>
  <c r="H29" i="2" s="1"/>
  <c r="Y29" i="3"/>
  <c r="O29" i="3" s="1"/>
  <c r="AL30" i="3"/>
  <c r="AI30" i="3"/>
  <c r="AF30" i="3"/>
  <c r="AG30" i="3" s="1"/>
  <c r="S29" i="3"/>
  <c r="I29" i="3" s="1"/>
  <c r="U29" i="2"/>
  <c r="K29" i="2" s="1"/>
  <c r="V29" i="2"/>
  <c r="V29" i="3"/>
  <c r="AM30" i="3" l="1"/>
  <c r="Z30" i="3" s="1"/>
  <c r="P30" i="3" s="1"/>
  <c r="AK30" i="3"/>
  <c r="X30" i="3" s="1"/>
  <c r="N30" i="3" s="1"/>
  <c r="AE30" i="3"/>
  <c r="R30" i="3" s="1"/>
  <c r="H30" i="3" s="1"/>
  <c r="AJ30" i="3"/>
  <c r="AH30" i="3"/>
  <c r="U29" i="3"/>
  <c r="K29" i="3" s="1"/>
  <c r="W29" i="3"/>
  <c r="M29" i="3" s="1"/>
  <c r="L29" i="3"/>
  <c r="L29" i="2"/>
  <c r="S30" i="2"/>
  <c r="I30" i="2" s="1"/>
  <c r="R30" i="2"/>
  <c r="H30" i="2" s="1"/>
  <c r="T30" i="2"/>
  <c r="J30" i="2" s="1"/>
  <c r="T30" i="3"/>
  <c r="J30" i="3" s="1"/>
  <c r="S30" i="3"/>
  <c r="I30" i="3" s="1"/>
  <c r="AL31" i="3"/>
  <c r="AI31" i="3"/>
  <c r="AF31" i="3"/>
  <c r="AG31" i="3" s="1"/>
  <c r="V30" i="3"/>
  <c r="W30" i="2"/>
  <c r="M30" i="2" s="1"/>
  <c r="V30" i="2"/>
  <c r="U30" i="2"/>
  <c r="K30" i="2" s="1"/>
  <c r="Y30" i="3"/>
  <c r="O30" i="3" s="1"/>
  <c r="Y30" i="2"/>
  <c r="O30" i="2" s="1"/>
  <c r="X30" i="2"/>
  <c r="N30" i="2" s="1"/>
  <c r="Z30" i="2"/>
  <c r="P30" i="2" s="1"/>
  <c r="AM31" i="3" l="1"/>
  <c r="Z31" i="3" s="1"/>
  <c r="P31" i="3" s="1"/>
  <c r="AK31" i="3"/>
  <c r="X31" i="3" s="1"/>
  <c r="N31" i="3" s="1"/>
  <c r="AH31" i="3"/>
  <c r="AJ31" i="3"/>
  <c r="AE31" i="3"/>
  <c r="R31" i="3" s="1"/>
  <c r="H31" i="3" s="1"/>
  <c r="U30" i="3"/>
  <c r="K30" i="3" s="1"/>
  <c r="W30" i="3"/>
  <c r="M30" i="3" s="1"/>
  <c r="L30" i="3"/>
  <c r="L30" i="2"/>
  <c r="T31" i="3"/>
  <c r="J31" i="3" s="1"/>
  <c r="S31" i="3"/>
  <c r="I31" i="3" s="1"/>
  <c r="U31" i="2"/>
  <c r="K31" i="2" s="1"/>
  <c r="W31" i="2"/>
  <c r="M31" i="2" s="1"/>
  <c r="V31" i="2"/>
  <c r="V31" i="3"/>
  <c r="T31" i="2"/>
  <c r="J31" i="2" s="1"/>
  <c r="R31" i="2"/>
  <c r="H31" i="2" s="1"/>
  <c r="S31" i="2"/>
  <c r="I31" i="2" s="1"/>
  <c r="Y31" i="3"/>
  <c r="O31" i="3" s="1"/>
  <c r="Z31" i="2"/>
  <c r="P31" i="2" s="1"/>
  <c r="Y31" i="2"/>
  <c r="O31" i="2" s="1"/>
  <c r="X31" i="2"/>
  <c r="N31" i="2" s="1"/>
  <c r="AL32" i="3"/>
  <c r="AF32" i="3"/>
  <c r="AG32" i="3" s="1"/>
  <c r="AI32" i="3"/>
  <c r="AH32" i="3" l="1"/>
  <c r="AJ32" i="3"/>
  <c r="AE32" i="3"/>
  <c r="R32" i="3" s="1"/>
  <c r="H32" i="3" s="1"/>
  <c r="AM32" i="3"/>
  <c r="Z32" i="3" s="1"/>
  <c r="P32" i="3" s="1"/>
  <c r="AK32" i="3"/>
  <c r="X32" i="3" s="1"/>
  <c r="N32" i="3" s="1"/>
  <c r="W31" i="3"/>
  <c r="M31" i="3" s="1"/>
  <c r="U31" i="3"/>
  <c r="K31" i="3" s="1"/>
  <c r="L31" i="3"/>
  <c r="L31" i="2"/>
  <c r="AL33" i="3"/>
  <c r="AI33" i="3"/>
  <c r="AF33" i="3"/>
  <c r="AG33" i="3" s="1"/>
  <c r="U32" i="2"/>
  <c r="K32" i="2" s="1"/>
  <c r="W32" i="2"/>
  <c r="M32" i="2" s="1"/>
  <c r="V32" i="2"/>
  <c r="T32" i="3"/>
  <c r="J32" i="3" s="1"/>
  <c r="S32" i="3"/>
  <c r="I32" i="3" s="1"/>
  <c r="Y32" i="3"/>
  <c r="O32" i="3" s="1"/>
  <c r="Z32" i="2"/>
  <c r="P32" i="2" s="1"/>
  <c r="X32" i="2"/>
  <c r="N32" i="2" s="1"/>
  <c r="Y32" i="2"/>
  <c r="O32" i="2" s="1"/>
  <c r="V32" i="3"/>
  <c r="T32" i="2"/>
  <c r="J32" i="2" s="1"/>
  <c r="S32" i="2"/>
  <c r="I32" i="2" s="1"/>
  <c r="R32" i="2"/>
  <c r="H32" i="2" s="1"/>
  <c r="AJ33" i="3" l="1"/>
  <c r="AH33" i="3"/>
  <c r="AE33" i="3"/>
  <c r="R33" i="3" s="1"/>
  <c r="H33" i="3" s="1"/>
  <c r="T33" i="3"/>
  <c r="J33" i="3" s="1"/>
  <c r="AM33" i="3"/>
  <c r="Z33" i="3" s="1"/>
  <c r="P33" i="3" s="1"/>
  <c r="AK33" i="3"/>
  <c r="X33" i="3" s="1"/>
  <c r="N33" i="3" s="1"/>
  <c r="W32" i="3"/>
  <c r="M32" i="3" s="1"/>
  <c r="U32" i="3"/>
  <c r="K32" i="3" s="1"/>
  <c r="S35" i="2"/>
  <c r="I35" i="2" s="1"/>
  <c r="R35" i="2"/>
  <c r="H35" i="2" s="1"/>
  <c r="T35" i="2"/>
  <c r="J35" i="2" s="1"/>
  <c r="Y35" i="2"/>
  <c r="O35" i="2" s="1"/>
  <c r="Z35" i="2"/>
  <c r="P35" i="2" s="1"/>
  <c r="X35" i="2"/>
  <c r="N35" i="2" s="1"/>
  <c r="V35" i="2"/>
  <c r="W35" i="2"/>
  <c r="M35" i="2" s="1"/>
  <c r="U35" i="2"/>
  <c r="K35" i="2" s="1"/>
  <c r="L32" i="3"/>
  <c r="L32" i="2"/>
  <c r="S33" i="3"/>
  <c r="I33" i="3" s="1"/>
  <c r="T33" i="2"/>
  <c r="J33" i="2" s="1"/>
  <c r="R33" i="2"/>
  <c r="H33" i="2" s="1"/>
  <c r="S33" i="2"/>
  <c r="I33" i="2" s="1"/>
  <c r="V33" i="3"/>
  <c r="W33" i="2"/>
  <c r="M33" i="2" s="1"/>
  <c r="U33" i="2"/>
  <c r="K33" i="2" s="1"/>
  <c r="V33" i="2"/>
  <c r="Y33" i="3"/>
  <c r="O33" i="3" s="1"/>
  <c r="AI34" i="3"/>
  <c r="AL34" i="3"/>
  <c r="AF34" i="3"/>
  <c r="AG34" i="3" s="1"/>
  <c r="Y33" i="2"/>
  <c r="O33" i="2" s="1"/>
  <c r="X33" i="2"/>
  <c r="N33" i="2" s="1"/>
  <c r="Z33" i="2"/>
  <c r="P33" i="2" s="1"/>
  <c r="AH34" i="3" l="1"/>
  <c r="AJ34" i="3"/>
  <c r="AK34" i="3"/>
  <c r="X34" i="3" s="1"/>
  <c r="N34" i="3" s="1"/>
  <c r="AM34" i="3"/>
  <c r="Z34" i="3" s="1"/>
  <c r="P34" i="3" s="1"/>
  <c r="AE34" i="3"/>
  <c r="R34" i="3" s="1"/>
  <c r="H34" i="3" s="1"/>
  <c r="U33" i="3"/>
  <c r="K33" i="3" s="1"/>
  <c r="W33" i="3"/>
  <c r="M33" i="3" s="1"/>
  <c r="L35" i="2"/>
  <c r="L33" i="3"/>
  <c r="L33" i="2"/>
  <c r="V34" i="3"/>
  <c r="V34" i="2"/>
  <c r="U34" i="2"/>
  <c r="K34" i="2" s="1"/>
  <c r="W34" i="2"/>
  <c r="M34" i="2" s="1"/>
  <c r="S34" i="3"/>
  <c r="I34" i="3" s="1"/>
  <c r="T34" i="3"/>
  <c r="J34" i="3" s="1"/>
  <c r="X34" i="2"/>
  <c r="N34" i="2" s="1"/>
  <c r="Y34" i="2"/>
  <c r="O34" i="2" s="1"/>
  <c r="Z34" i="2"/>
  <c r="P34" i="2" s="1"/>
  <c r="Y34" i="3"/>
  <c r="O34" i="3" s="1"/>
  <c r="T34" i="2"/>
  <c r="J34" i="2" s="1"/>
  <c r="R34" i="2"/>
  <c r="H34" i="2" s="1"/>
  <c r="S34" i="2"/>
  <c r="I34" i="2" s="1"/>
  <c r="U34" i="3" l="1"/>
  <c r="K34" i="3" s="1"/>
  <c r="W34" i="3"/>
  <c r="M34" i="3" s="1"/>
  <c r="L34" i="3"/>
  <c r="L34" i="2"/>
  <c r="P29" i="4" l="1"/>
  <c r="P30" i="4" l="1"/>
  <c r="I29" i="4" l="1"/>
  <c r="E29" i="4" s="1"/>
  <c r="P31" i="4"/>
  <c r="I30" i="4" l="1"/>
  <c r="E30" i="4" s="1"/>
  <c r="P32" i="4"/>
  <c r="I31" i="4" l="1"/>
  <c r="E31" i="4" s="1"/>
  <c r="P33" i="4"/>
  <c r="I32" i="4" l="1"/>
  <c r="E32" i="4" s="1"/>
  <c r="P34" i="4"/>
  <c r="I33" i="4" l="1"/>
  <c r="E33" i="4" s="1"/>
  <c r="P35" i="4"/>
  <c r="I34" i="4" l="1"/>
  <c r="E34" i="4" s="1"/>
  <c r="P36" i="4"/>
  <c r="P37" i="4"/>
  <c r="I35" i="4" l="1"/>
  <c r="E35" i="4" s="1"/>
  <c r="I36" i="4" l="1"/>
  <c r="E36" i="4" s="1"/>
  <c r="I37" i="4"/>
  <c r="E37" i="4" s="1"/>
  <c r="B26" i="4" l="1"/>
  <c r="AB26" i="4"/>
</calcChain>
</file>

<file path=xl/sharedStrings.xml><?xml version="1.0" encoding="utf-8"?>
<sst xmlns="http://schemas.openxmlformats.org/spreadsheetml/2006/main" count="782" uniqueCount="140">
  <si>
    <t>Actual</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</si>
  <si>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</si>
  <si>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</si>
  <si>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</si>
  <si>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</si>
  <si>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</si>
  <si>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</si>
  <si>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</si>
  <si>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</si>
  <si>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</si>
  <si>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</si>
  <si>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</si>
  <si>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</si>
  <si>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</si>
  <si>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</si>
  <si>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</si>
  <si>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</si>
  <si>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</si>
  <si>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</si>
  <si>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</si>
  <si>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</si>
  <si>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</si>
  <si>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</si>
  <si>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</si>
  <si>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</si>
  <si>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2024/25</t>
  </si>
  <si>
    <t>DNSP</t>
  </si>
  <si>
    <t>History</t>
  </si>
  <si>
    <t>Medium</t>
  </si>
  <si>
    <t>Native</t>
  </si>
  <si>
    <t>Delivered</t>
  </si>
  <si>
    <t>Low</t>
  </si>
  <si>
    <t>High</t>
  </si>
  <si>
    <t>90% PoE</t>
  </si>
  <si>
    <t>50% PoE</t>
  </si>
  <si>
    <t>10% PoE</t>
  </si>
  <si>
    <t>Queensland Historical ----&gt;</t>
  </si>
  <si>
    <t>Queensland Forecast ----&gt;</t>
  </si>
  <si>
    <t>TC</t>
  </si>
  <si>
    <t>DNSP Forecast ----&gt;</t>
  </si>
  <si>
    <t>Tariff/DSM</t>
  </si>
  <si>
    <t>At State Peak</t>
  </si>
  <si>
    <t>Peak after 6pm</t>
  </si>
  <si>
    <t>1999/00</t>
  </si>
  <si>
    <t>Constant</t>
  </si>
  <si>
    <t>Coefficient</t>
  </si>
  <si>
    <t>Business Electricity Price - 1 year delay</t>
  </si>
  <si>
    <t>NWD</t>
  </si>
  <si>
    <t>Forecast</t>
  </si>
  <si>
    <t>low</t>
  </si>
  <si>
    <t>medium</t>
  </si>
  <si>
    <t>high</t>
  </si>
  <si>
    <t>DNSP Non Weather Dependent (NWD) Model -----&gt;</t>
  </si>
  <si>
    <t>DNSP Weather Dependent (WD) Model -----&gt;</t>
  </si>
  <si>
    <t>History*</t>
  </si>
  <si>
    <t>* median weekday maximum demand in September</t>
  </si>
  <si>
    <t>Population</t>
  </si>
  <si>
    <t>Air Conditioning Penetration</t>
  </si>
  <si>
    <t>Population x Air Conditioning Penetration</t>
  </si>
  <si>
    <t>Summer WD</t>
  </si>
  <si>
    <t>WD</t>
  </si>
  <si>
    <t>Corrected**</t>
  </si>
  <si>
    <t>**Based on temperature corrected evening corrected peaks</t>
  </si>
  <si>
    <t>At state peak</t>
  </si>
  <si>
    <t>Ratio</t>
  </si>
  <si>
    <t>10%</t>
  </si>
  <si>
    <t>Regression</t>
  </si>
  <si>
    <t>trend average</t>
  </si>
  <si>
    <t>of last 3 years</t>
  </si>
  <si>
    <t>Adjustment</t>
  </si>
  <si>
    <t>DNSP Actual and Temperature Correction Summary ------&gt;</t>
  </si>
  <si>
    <t>(PoE values from temperature correction methodology)</t>
  </si>
  <si>
    <t>TC - Transmission connectioned customers (non DNSP)</t>
  </si>
  <si>
    <t>DNSP - Distribution Network Service Provider (Energex and Ergon)</t>
  </si>
  <si>
    <t>PoE - Probability of Exceedence</t>
  </si>
  <si>
    <t>Solar PV</t>
  </si>
  <si>
    <t>Battery Storage</t>
  </si>
  <si>
    <t>Electric Vehicles</t>
  </si>
  <si>
    <t>DSM - Demand Side Management</t>
  </si>
  <si>
    <t>WD - weather dependent</t>
  </si>
  <si>
    <t>NWD - non weather dependent</t>
  </si>
  <si>
    <t>Queensland</t>
  </si>
  <si>
    <t>average</t>
  </si>
  <si>
    <t>DNSP Energy Model -----&gt;</t>
  </si>
  <si>
    <t>Drivers for Change ----&gt;</t>
  </si>
  <si>
    <t>+PV</t>
  </si>
  <si>
    <t>Durbin Watson</t>
  </si>
  <si>
    <t>Mean Absolute Percentage Error (MAPE)</t>
  </si>
  <si>
    <t>Mean Percentage Bias (MPB)</t>
  </si>
  <si>
    <t>R Squared</t>
  </si>
  <si>
    <t>Regression Statistics</t>
  </si>
  <si>
    <t>N/A</t>
  </si>
  <si>
    <t>Summer Maximum Demand Model</t>
  </si>
  <si>
    <t>Winter Maximum Demand Model</t>
  </si>
  <si>
    <t>Energy Model</t>
  </si>
  <si>
    <t>Abbreviations</t>
  </si>
  <si>
    <t>Source 1 - from Powerlink Meter Data</t>
  </si>
  <si>
    <t>(Source 1)</t>
  </si>
  <si>
    <t>(Source 2)</t>
  </si>
  <si>
    <t>(Source 3)</t>
  </si>
  <si>
    <t>(Source 4)</t>
  </si>
  <si>
    <t>(Source 5)</t>
  </si>
  <si>
    <t>Source 2 - Forecasts supplied by transmission connected customers and modified for coincidence</t>
  </si>
  <si>
    <t>(Source 6)</t>
  </si>
  <si>
    <t>Inputs</t>
  </si>
  <si>
    <t>Input Source</t>
  </si>
  <si>
    <t>Powerlink Contact</t>
  </si>
  <si>
    <t>2025/26</t>
  </si>
  <si>
    <t>Total Electricity Price</t>
  </si>
  <si>
    <t>Deloitte</t>
  </si>
  <si>
    <t>Customer</t>
  </si>
  <si>
    <t>Impact</t>
  </si>
  <si>
    <t>2026/27</t>
  </si>
  <si>
    <t>Solar Farms</t>
  </si>
  <si>
    <t>2027/28</t>
  </si>
  <si>
    <t>Employment (’000s)</t>
  </si>
  <si>
    <t>Employment ('000s)</t>
  </si>
  <si>
    <t>Powerlink Forecasting Model</t>
  </si>
  <si>
    <t>Steven Rawlins</t>
  </si>
  <si>
    <t>Team Leader Operational and Data Modelling</t>
  </si>
  <si>
    <t>srawlin1@powerlink.com.au</t>
  </si>
  <si>
    <r>
      <rPr>
        <b/>
        <sz val="8"/>
        <rFont val="Calibri"/>
        <family val="2"/>
        <scheme val="minor"/>
      </rPr>
      <t>Disclaimer:</t>
    </r>
    <r>
      <rPr>
        <sz val="8"/>
        <rFont val="Calibri"/>
        <family val="2"/>
        <scheme val="minor"/>
      </rPr>
      <t xml:space="preserve">
While care is taken in the preparation of the information in this document, and it is provided in good faith, Powerlink Queensland accepts no responsibility or liability for any loss or damage that may be incurred by persons acting in reliance on this information or assumptions drawn from it.</t>
    </r>
  </si>
  <si>
    <t>2018 Transmission Annual Planning Report</t>
  </si>
  <si>
    <t>Transmission Connected (non DNSP) ---&gt;</t>
  </si>
  <si>
    <t>Rooftop PV</t>
  </si>
  <si>
    <t>Total Electricity Price - 1 year delay</t>
  </si>
  <si>
    <t xml:space="preserve">Employment </t>
  </si>
  <si>
    <t>Employment</t>
  </si>
  <si>
    <t>Source 7 - Combination of Powerlink meter data and roof-top solar PV data supplied by the Australian PV Institute</t>
  </si>
  <si>
    <t>Source 3 - new technology assumptions - refer to Appendix B of the 2018 TAPR</t>
  </si>
  <si>
    <t>Source 4 - Economic supplied data from Deloitte Access in April 2018</t>
  </si>
  <si>
    <t>Source 5 - Combination of economic supplied data from Deloitte Access in April 2018 and economic data derived by Powerlink</t>
  </si>
  <si>
    <t>(Source 7)</t>
  </si>
  <si>
    <t>(Source 8)</t>
  </si>
  <si>
    <t>Source 7 - The Queensland Household Energy Survey 2017</t>
  </si>
  <si>
    <t>Source 8 - Powerlink meter data corrected for temperature using Bureau of Meteorology Data - refer to Appendix B of the 2018 TAPR</t>
  </si>
  <si>
    <t>Source 6 - Total electricity price data from Jacobs in May 2018</t>
  </si>
  <si>
    <r>
      <rPr>
        <b/>
        <sz val="8"/>
        <color theme="1"/>
        <rFont val="Calibri"/>
        <family val="2"/>
        <scheme val="minor"/>
      </rPr>
      <t>Note:</t>
    </r>
    <r>
      <rPr>
        <sz val="8"/>
        <color theme="1"/>
        <rFont val="Calibri"/>
        <family val="2"/>
        <scheme val="minor"/>
      </rPr>
      <t xml:space="preserve">
Powerlink's forecasting model should be reviewed in conjunction with the description contained in the 2018 Transmission Annual Planning Report Appendix B - Powerlink's Forecasting Methodology.</t>
    </r>
  </si>
  <si>
    <t>2028/29</t>
  </si>
  <si>
    <t>Version 2018.2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</si>
</sst>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4" formatCode="_-&quot;$&quot;* #,##0.00_-;\-&quot;$&quot;* #,##0.00_-;_-&quot;$&quot;* &quot;-&quot;??_-;_-@_-"/>
    <numFmt numFmtId="43" formatCode="_-* #,##0.00_-;\-* #,##0.00_-;_-* &quot;-&quot;??_-;_-@_-"/>
    <numFmt numFmtId="164" formatCode="0.0"/>
    <numFmt numFmtId="165" formatCode="_(* #,##0.00_);_(* \(#,##0.00\);_(* &quot;-&quot;??_);_(@_)"/>
    <numFmt numFmtId="166" formatCode="0.0000"/>
    <numFmt numFmtId="167" formatCode="##0.0"/>
    <numFmt numFmtId="168" formatCode="&quot;$&quot;#,##0.00_);[Red]\(&quot;$&quot;#,##0.00\)"/>
    <numFmt numFmtId="169" formatCode="\+0.00%;\-0.00%"/>
    <numFmt numFmtId="170" formatCode="0.000"/>
    <numFmt numFmtId="171" formatCode="0.0000000000"/>
    <numFmt numFmtId="172" formatCode="0.0000000"/>
    <numFmt numFmtId="173" formatCode="0.00000"/>
    <numFmt numFmtId="174" formatCode="0.000%"/>
    <numFmt numFmtId="175" formatCode="0.0%"/>
    <numFmt numFmtId="176" formatCode="_-* #,##0_-;\-* #,##0_-;_-* &quot;-&quot;??_-;_-@_-"/>
    <numFmt numFmtId="177" formatCode="0.00000%"/>
  </numFmts>
  <fonts count="7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MS Sans Serif"/>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7"/>
      <color indexed="9"/>
      <name val="Arial"/>
      <family val="2"/>
    </font>
    <font>
      <sz val="10"/>
      <color indexed="10"/>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name val="Arial monospaced for SAP"/>
      <family val="3"/>
    </font>
    <font>
      <sz val="10"/>
      <color theme="1"/>
      <name val="Arial"/>
      <family val="2"/>
    </font>
    <font>
      <sz val="12"/>
      <name val="Microsoft Sans Serif"/>
      <family val="2"/>
    </font>
    <font>
      <sz val="11"/>
      <name val="Times New Roman"/>
      <family val="1"/>
    </font>
    <font>
      <sz val="12"/>
      <name val="Times New Roman"/>
      <family val="1"/>
    </font>
    <font>
      <sz val="10"/>
      <name val="MS Sans Serif"/>
      <family val="2"/>
    </font>
    <font>
      <sz val="11"/>
      <color theme="1"/>
      <name val="Arial"/>
      <family val="2"/>
    </font>
    <font>
      <sz val="11"/>
      <color rgb="FF000000"/>
      <name val="Calibri"/>
      <family val="2"/>
    </font>
    <font>
      <b/>
      <sz val="16"/>
      <color theme="1"/>
      <name val="Calibri"/>
      <family val="2"/>
      <scheme val="minor"/>
    </font>
    <font>
      <b/>
      <sz val="20"/>
      <color theme="1"/>
      <name val="Calibri"/>
      <family val="2"/>
      <scheme val="minor"/>
    </font>
    <font>
      <b/>
      <u/>
      <sz val="14"/>
      <color theme="1"/>
      <name val="Calibri"/>
      <family val="2"/>
      <scheme val="minor"/>
    </font>
    <font>
      <u/>
      <sz val="11"/>
      <color theme="10"/>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sz val="11"/>
      <name val="Calibri"/>
      <family val="2"/>
      <scheme val="minor"/>
    </font>
    <font>
      <sz val="16"/>
      <color theme="1"/>
      <name val="Calibri"/>
      <family val="2"/>
      <scheme val="minor"/>
    </font>
    <font>
      <sz val="8"/>
      <color theme="1"/>
      <name val="Calibri"/>
      <family val="2"/>
      <scheme val="minor"/>
    </font>
    <font>
      <b/>
      <sz val="8"/>
      <color theme="1"/>
      <name val="Calibri"/>
      <family val="2"/>
      <scheme val="minor"/>
    </font>
    <font>
      <sz val="8"/>
      <name val="Calibri"/>
      <family val="2"/>
      <scheme val="minor"/>
    </font>
    <font>
      <b/>
      <sz val="8"/>
      <name val="Calibri"/>
      <family val="2"/>
      <scheme val="minor"/>
    </font>
  </fonts>
  <fills count="5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rgb="FFFFFF00"/>
        <bgColor indexed="64"/>
      </patternFill>
    </fill>
    <fill>
      <patternFill patternType="solid">
        <fgColor rgb="FF92D050"/>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bottom/>
      <diagonal/>
    </border>
  </borders>
  <cellStyleXfs count="52256">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Border="0"/>
    <xf numFmtId="0" fontId="18" fillId="0" borderId="0"/>
    <xf numFmtId="0" fontId="18" fillId="0" borderId="0"/>
    <xf numFmtId="9" fontId="18" fillId="0" borderId="0" applyFont="0" applyFill="0" applyBorder="0" applyAlignment="0" applyProtection="0"/>
    <xf numFmtId="0" fontId="18"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165" fontId="20" fillId="0" borderId="0" applyFont="0" applyFill="0" applyBorder="0" applyAlignment="0" applyProtection="0"/>
    <xf numFmtId="43" fontId="18" fillId="0" borderId="0" applyFont="0" applyFill="0" applyBorder="0" applyAlignment="0" applyProtection="0"/>
    <xf numFmtId="165" fontId="20"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21" fillId="0" borderId="0"/>
    <xf numFmtId="0" fontId="18" fillId="0" borderId="0"/>
    <xf numFmtId="0" fontId="18" fillId="0" borderId="0" applyBorder="0"/>
    <xf numFmtId="0" fontId="18" fillId="0" borderId="0"/>
    <xf numFmtId="0" fontId="19" fillId="0" borderId="0"/>
    <xf numFmtId="0" fontId="19" fillId="0" borderId="0"/>
    <xf numFmtId="0" fontId="18" fillId="54" borderId="16" applyNumberFormat="0" applyFont="0" applyAlignment="0" applyProtection="0"/>
    <xf numFmtId="0" fontId="34" fillId="51" borderId="17" applyNumberFormat="0" applyAlignment="0" applyProtection="0"/>
    <xf numFmtId="9" fontId="2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8" fillId="55" borderId="0">
      <alignment horizontal="left" vertical="center"/>
    </xf>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18" fillId="0" borderId="0"/>
    <xf numFmtId="0" fontId="20" fillId="33" borderId="0" applyNumberFormat="0" applyBorder="0" applyAlignment="0" applyProtection="0"/>
    <xf numFmtId="0" fontId="21" fillId="33" borderId="0" applyNumberFormat="0" applyBorder="0" applyAlignment="0" applyProtection="0"/>
    <xf numFmtId="0" fontId="20" fillId="34" borderId="0" applyNumberFormat="0" applyBorder="0" applyAlignment="0" applyProtection="0"/>
    <xf numFmtId="0" fontId="21" fillId="34" borderId="0" applyNumberFormat="0" applyBorder="0" applyAlignment="0" applyProtection="0"/>
    <xf numFmtId="0" fontId="20" fillId="35" borderId="0" applyNumberFormat="0" applyBorder="0" applyAlignment="0" applyProtection="0"/>
    <xf numFmtId="0" fontId="21" fillId="35" borderId="0" applyNumberFormat="0" applyBorder="0" applyAlignment="0" applyProtection="0"/>
    <xf numFmtId="0" fontId="20" fillId="36" borderId="0" applyNumberFormat="0" applyBorder="0" applyAlignment="0" applyProtection="0"/>
    <xf numFmtId="0" fontId="21" fillId="36" borderId="0" applyNumberFormat="0" applyBorder="0" applyAlignment="0" applyProtection="0"/>
    <xf numFmtId="0" fontId="20" fillId="37" borderId="0" applyNumberFormat="0" applyBorder="0" applyAlignment="0" applyProtection="0"/>
    <xf numFmtId="0" fontId="21" fillId="37" borderId="0" applyNumberFormat="0" applyBorder="0" applyAlignment="0" applyProtection="0"/>
    <xf numFmtId="0" fontId="20" fillId="38" borderId="0" applyNumberFormat="0" applyBorder="0" applyAlignment="0" applyProtection="0"/>
    <xf numFmtId="0" fontId="21" fillId="38" borderId="0" applyNumberFormat="0" applyBorder="0" applyAlignment="0" applyProtection="0"/>
    <xf numFmtId="0" fontId="20" fillId="39" borderId="0" applyNumberFormat="0" applyBorder="0" applyAlignment="0" applyProtection="0"/>
    <xf numFmtId="0" fontId="21" fillId="39" borderId="0" applyNumberFormat="0" applyBorder="0" applyAlignment="0" applyProtection="0"/>
    <xf numFmtId="0" fontId="20" fillId="40" borderId="0" applyNumberFormat="0" applyBorder="0" applyAlignment="0" applyProtection="0"/>
    <xf numFmtId="0" fontId="21" fillId="40" borderId="0" applyNumberFormat="0" applyBorder="0" applyAlignment="0" applyProtection="0"/>
    <xf numFmtId="0" fontId="20" fillId="41" borderId="0" applyNumberFormat="0" applyBorder="0" applyAlignment="0" applyProtection="0"/>
    <xf numFmtId="0" fontId="21" fillId="41" borderId="0" applyNumberFormat="0" applyBorder="0" applyAlignment="0" applyProtection="0"/>
    <xf numFmtId="0" fontId="20" fillId="36" borderId="0" applyNumberFormat="0" applyBorder="0" applyAlignment="0" applyProtection="0"/>
    <xf numFmtId="0" fontId="21" fillId="36" borderId="0" applyNumberFormat="0" applyBorder="0" applyAlignment="0" applyProtection="0"/>
    <xf numFmtId="0" fontId="20" fillId="39" borderId="0" applyNumberFormat="0" applyBorder="0" applyAlignment="0" applyProtection="0"/>
    <xf numFmtId="0" fontId="21" fillId="39" borderId="0" applyNumberFormat="0" applyBorder="0" applyAlignment="0" applyProtection="0"/>
    <xf numFmtId="0" fontId="20" fillId="42" borderId="0" applyNumberFormat="0" applyBorder="0" applyAlignment="0" applyProtection="0"/>
    <xf numFmtId="0" fontId="21" fillId="42" borderId="0" applyNumberFormat="0" applyBorder="0" applyAlignment="0" applyProtection="0"/>
    <xf numFmtId="0" fontId="40" fillId="43"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46" borderId="0" applyNumberFormat="0" applyBorder="0" applyAlignment="0" applyProtection="0"/>
    <xf numFmtId="0" fontId="40" fillId="47" borderId="0" applyNumberFormat="0" applyBorder="0" applyAlignment="0" applyProtection="0"/>
    <xf numFmtId="0" fontId="40" fillId="48" borderId="0" applyNumberFormat="0" applyBorder="0" applyAlignment="0" applyProtection="0"/>
    <xf numFmtId="0" fontId="40" fillId="49"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50" borderId="0" applyNumberFormat="0" applyBorder="0" applyAlignment="0" applyProtection="0"/>
    <xf numFmtId="0" fontId="41" fillId="34" borderId="0" applyNumberFormat="0" applyBorder="0" applyAlignment="0" applyProtection="0"/>
    <xf numFmtId="0" fontId="42" fillId="51" borderId="10" applyNumberFormat="0" applyAlignment="0" applyProtection="0"/>
    <xf numFmtId="0" fontId="43" fillId="52" borderId="11" applyNumberFormat="0" applyAlignment="0" applyProtection="0"/>
    <xf numFmtId="43" fontId="18" fillId="0" borderId="0" applyFont="0" applyFill="0" applyBorder="0" applyAlignment="0" applyProtection="0"/>
    <xf numFmtId="0" fontId="44" fillId="0" borderId="0" applyNumberFormat="0" applyFill="0" applyBorder="0" applyAlignment="0" applyProtection="0"/>
    <xf numFmtId="0" fontId="45" fillId="35" borderId="0" applyNumberFormat="0" applyBorder="0" applyAlignment="0" applyProtection="0"/>
    <xf numFmtId="0" fontId="46" fillId="0" borderId="12" applyNumberFormat="0" applyFill="0" applyAlignment="0" applyProtection="0"/>
    <xf numFmtId="0" fontId="47" fillId="0" borderId="13" applyNumberFormat="0" applyFill="0" applyAlignment="0" applyProtection="0"/>
    <xf numFmtId="0" fontId="48" fillId="0" borderId="14" applyNumberFormat="0" applyFill="0" applyAlignment="0" applyProtection="0"/>
    <xf numFmtId="0" fontId="48" fillId="0" borderId="0" applyNumberFormat="0" applyFill="0" applyBorder="0" applyAlignment="0" applyProtection="0"/>
    <xf numFmtId="0" fontId="49" fillId="38" borderId="10" applyNumberFormat="0" applyAlignment="0" applyProtection="0"/>
    <xf numFmtId="0" fontId="50" fillId="0" borderId="15" applyNumberFormat="0" applyFill="0" applyAlignment="0" applyProtection="0"/>
    <xf numFmtId="0" fontId="51" fillId="53" borderId="0" applyNumberFormat="0" applyBorder="0" applyAlignment="0" applyProtection="0"/>
    <xf numFmtId="0" fontId="21" fillId="0" borderId="0"/>
    <xf numFmtId="0" fontId="18" fillId="0" borderId="0" applyBorder="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3" fillId="0" borderId="18" applyNumberFormat="0" applyFill="0" applyAlignment="0" applyProtection="0"/>
    <xf numFmtId="0" fontId="39" fillId="0" borderId="0" applyNumberFormat="0" applyFill="0" applyBorder="0" applyAlignment="0" applyProtection="0"/>
    <xf numFmtId="0" fontId="18" fillId="0" borderId="0" applyBorder="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34" fillId="51" borderId="17" applyNumberFormat="0" applyAlignment="0" applyProtection="0"/>
    <xf numFmtId="9" fontId="18" fillId="0" borderId="0" applyFont="0" applyFill="0" applyBorder="0" applyAlignment="0" applyProtection="0"/>
    <xf numFmtId="0" fontId="18" fillId="0" borderId="0" applyBorder="0"/>
    <xf numFmtId="0" fontId="36" fillId="0" borderId="18" applyNumberFormat="0" applyFill="0" applyAlignment="0" applyProtection="0"/>
    <xf numFmtId="0" fontId="37" fillId="0" borderId="0" applyNumberFormat="0" applyFill="0" applyBorder="0" applyAlignment="0" applyProtection="0"/>
    <xf numFmtId="0" fontId="18" fillId="54" borderId="16" applyNumberFormat="0" applyFont="0" applyAlignment="0" applyProtection="0"/>
    <xf numFmtId="9" fontId="18" fillId="0" borderId="0" applyFont="0" applyFill="0" applyBorder="0" applyAlignment="0" applyProtection="0"/>
    <xf numFmtId="0" fontId="18" fillId="0" borderId="0" applyBorder="0"/>
    <xf numFmtId="0" fontId="18" fillId="0" borderId="0"/>
    <xf numFmtId="0" fontId="18" fillId="0" borderId="0" applyBorder="0"/>
    <xf numFmtId="43" fontId="18" fillId="0" borderId="0" applyFont="0" applyFill="0" applyBorder="0" applyAlignment="0" applyProtection="0"/>
    <xf numFmtId="165" fontId="20" fillId="0" borderId="0" applyFont="0" applyFill="0" applyBorder="0" applyAlignment="0" applyProtection="0"/>
    <xf numFmtId="0" fontId="19" fillId="0" borderId="0"/>
    <xf numFmtId="9" fontId="18" fillId="0" borderId="0" applyFont="0" applyFill="0" applyBorder="0" applyAlignment="0" applyProtection="0"/>
    <xf numFmtId="9" fontId="20" fillId="0" borderId="0" applyFont="0" applyFill="0" applyBorder="0" applyAlignment="0" applyProtection="0"/>
    <xf numFmtId="0" fontId="19" fillId="0" borderId="0"/>
    <xf numFmtId="0" fontId="18" fillId="0" borderId="0"/>
    <xf numFmtId="9" fontId="18" fillId="0" borderId="0" applyFont="0" applyFill="0" applyBorder="0" applyAlignment="0" applyProtection="0"/>
    <xf numFmtId="0" fontId="18" fillId="0" borderId="0" applyBorder="0"/>
    <xf numFmtId="0" fontId="18" fillId="0" borderId="0" applyBorder="0"/>
    <xf numFmtId="0" fontId="18" fillId="0" borderId="0"/>
    <xf numFmtId="0" fontId="18" fillId="54" borderId="16" applyNumberFormat="0" applyFont="0" applyAlignment="0" applyProtection="0"/>
    <xf numFmtId="0" fontId="21" fillId="0" borderId="0"/>
    <xf numFmtId="9"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applyBorder="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applyBorder="0"/>
    <xf numFmtId="43" fontId="18" fillId="0" borderId="0" applyFont="0" applyFill="0" applyBorder="0" applyAlignment="0" applyProtection="0"/>
    <xf numFmtId="0" fontId="18" fillId="54" borderId="16"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21" fillId="42" borderId="0" applyNumberFormat="0" applyBorder="0" applyAlignment="0" applyProtection="0"/>
    <xf numFmtId="0" fontId="21" fillId="39" borderId="0" applyNumberFormat="0" applyBorder="0" applyAlignment="0" applyProtection="0"/>
    <xf numFmtId="0" fontId="21" fillId="36" borderId="0" applyNumberFormat="0" applyBorder="0" applyAlignment="0" applyProtection="0"/>
    <xf numFmtId="0" fontId="21" fillId="41" borderId="0" applyNumberFormat="0" applyBorder="0" applyAlignment="0" applyProtection="0"/>
    <xf numFmtId="0" fontId="21" fillId="40" borderId="0" applyNumberFormat="0" applyBorder="0" applyAlignment="0" applyProtection="0"/>
    <xf numFmtId="0" fontId="21" fillId="39" borderId="0" applyNumberFormat="0" applyBorder="0" applyAlignment="0" applyProtection="0"/>
    <xf numFmtId="0" fontId="21" fillId="38" borderId="0" applyNumberFormat="0" applyBorder="0" applyAlignment="0" applyProtection="0"/>
    <xf numFmtId="0" fontId="21" fillId="37" borderId="0" applyNumberFormat="0" applyBorder="0" applyAlignment="0" applyProtection="0"/>
    <xf numFmtId="0" fontId="21" fillId="36"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18" fillId="0" borderId="0" applyBorder="0"/>
    <xf numFmtId="0" fontId="54" fillId="0" borderId="0"/>
    <xf numFmtId="0" fontId="18" fillId="54" borderId="16" applyNumberFormat="0" applyFont="0" applyAlignment="0" applyProtection="0"/>
    <xf numFmtId="9" fontId="18" fillId="0" borderId="0" applyFont="0" applyFill="0" applyBorder="0" applyAlignment="0" applyProtection="0"/>
    <xf numFmtId="0" fontId="35" fillId="0" borderId="0" applyNumberFormat="0" applyFill="0" applyBorder="0" applyAlignment="0" applyProtection="0"/>
    <xf numFmtId="0" fontId="18" fillId="0" borderId="0" applyBorder="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54" borderId="16"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18" fillId="0" borderId="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xf numFmtId="0" fontId="1" fillId="0" borderId="0"/>
    <xf numFmtId="0" fontId="5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Border="0"/>
    <xf numFmtId="0" fontId="18" fillId="0" borderId="0" applyBorder="0"/>
    <xf numFmtId="0" fontId="1" fillId="0" borderId="0"/>
    <xf numFmtId="9" fontId="18" fillId="0" borderId="0" applyFont="0" applyFill="0" applyBorder="0" applyAlignment="0" applyProtection="0"/>
    <xf numFmtId="0" fontId="18" fillId="0" borderId="0"/>
    <xf numFmtId="0" fontId="19" fillId="0" borderId="0"/>
    <xf numFmtId="165" fontId="20" fillId="0" borderId="0" applyFont="0" applyFill="0" applyBorder="0" applyAlignment="0" applyProtection="0"/>
    <xf numFmtId="9" fontId="21" fillId="0" borderId="0" applyFont="0" applyFill="0" applyBorder="0" applyAlignment="0" applyProtection="0"/>
    <xf numFmtId="0" fontId="18" fillId="0" borderId="0" applyBorder="0"/>
    <xf numFmtId="43" fontId="18" fillId="0" borderId="0" applyFont="0" applyFill="0" applyBorder="0" applyAlignment="0" applyProtection="0"/>
    <xf numFmtId="0" fontId="18" fillId="0" borderId="0" applyBorder="0"/>
    <xf numFmtId="9" fontId="18" fillId="0" borderId="0" applyFont="0" applyFill="0" applyBorder="0" applyAlignment="0" applyProtection="0"/>
    <xf numFmtId="0" fontId="55" fillId="0" borderId="0"/>
    <xf numFmtId="167" fontId="18" fillId="0" borderId="0" applyFill="0" applyBorder="0" applyProtection="0">
      <alignment horizontal="right" vertical="center" wrapText="1"/>
    </xf>
    <xf numFmtId="0" fontId="1" fillId="0" borderId="0"/>
    <xf numFmtId="43" fontId="1" fillId="0" borderId="0" applyFont="0" applyFill="0" applyBorder="0" applyAlignment="0" applyProtection="0"/>
    <xf numFmtId="43" fontId="55" fillId="0" borderId="0" applyFont="0" applyFill="0" applyBorder="0" applyAlignment="0" applyProtection="0"/>
    <xf numFmtId="0" fontId="1"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21" fillId="0" borderId="0"/>
    <xf numFmtId="0" fontId="18" fillId="0" borderId="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18" fillId="0" borderId="0" applyBorder="0"/>
    <xf numFmtId="0" fontId="56" fillId="0" borderId="0"/>
    <xf numFmtId="0" fontId="18" fillId="0" borderId="0" applyBorder="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 fillId="0" borderId="0"/>
    <xf numFmtId="0" fontId="24" fillId="51" borderId="10" applyNumberFormat="0" applyAlignment="0" applyProtection="0"/>
    <xf numFmtId="43" fontId="18" fillId="0" borderId="0" applyFont="0" applyFill="0" applyBorder="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0" borderId="0"/>
    <xf numFmtId="0" fontId="18" fillId="54" borderId="16" applyNumberFormat="0" applyFont="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54" borderId="16" applyNumberFormat="0" applyFont="0" applyAlignment="0" applyProtection="0"/>
    <xf numFmtId="0" fontId="18"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0" borderId="0" applyBorder="0"/>
    <xf numFmtId="0" fontId="18" fillId="0" borderId="0"/>
    <xf numFmtId="9" fontId="18" fillId="0" borderId="0" applyFont="0" applyFill="0" applyBorder="0" applyAlignment="0" applyProtection="0"/>
    <xf numFmtId="0" fontId="54" fillId="0" borderId="0"/>
    <xf numFmtId="0" fontId="54" fillId="0" borderId="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43" fontId="18" fillId="0" borderId="0" applyFont="0" applyFill="0" applyBorder="0" applyAlignment="0" applyProtection="0"/>
    <xf numFmtId="0" fontId="1" fillId="0" borderId="0"/>
    <xf numFmtId="9" fontId="18" fillId="0" borderId="0" applyFont="0" applyFill="0" applyBorder="0" applyAlignment="0" applyProtection="0"/>
    <xf numFmtId="0" fontId="18" fillId="0" borderId="0"/>
    <xf numFmtId="0" fontId="1" fillId="0" borderId="0"/>
    <xf numFmtId="0" fontId="18" fillId="0" borderId="0"/>
    <xf numFmtId="0" fontId="34" fillId="51" borderId="17" applyNumberFormat="0" applyAlignment="0" applyProtection="0"/>
    <xf numFmtId="0" fontId="36" fillId="0" borderId="18" applyNumberFormat="0" applyFill="0" applyAlignment="0" applyProtection="0"/>
    <xf numFmtId="0" fontId="18" fillId="0" borderId="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 fillId="0" borderId="0"/>
    <xf numFmtId="0" fontId="18" fillId="54" borderId="16" applyNumberFormat="0" applyFont="0" applyAlignment="0" applyProtection="0"/>
    <xf numFmtId="0" fontId="18"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0" fontId="18" fillId="54" borderId="16" applyNumberFormat="0" applyFont="0" applyAlignment="0" applyProtection="0"/>
    <xf numFmtId="0" fontId="18" fillId="0" borderId="0"/>
    <xf numFmtId="0" fontId="18"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0" borderId="0" applyBorder="0"/>
    <xf numFmtId="0" fontId="19" fillId="0" borderId="0"/>
    <xf numFmtId="0" fontId="20" fillId="0" borderId="0"/>
    <xf numFmtId="0" fontId="19" fillId="0" borderId="0"/>
    <xf numFmtId="0" fontId="20" fillId="0" borderId="0"/>
    <xf numFmtId="0" fontId="19" fillId="0" borderId="0"/>
    <xf numFmtId="0" fontId="19" fillId="0" borderId="0"/>
    <xf numFmtId="0" fontId="19" fillId="0" borderId="0"/>
    <xf numFmtId="0" fontId="18" fillId="0" borderId="0"/>
    <xf numFmtId="0" fontId="1" fillId="0" borderId="0"/>
    <xf numFmtId="0" fontId="20" fillId="0" borderId="0"/>
    <xf numFmtId="0" fontId="18" fillId="0" borderId="0"/>
    <xf numFmtId="0" fontId="19" fillId="0" borderId="0"/>
    <xf numFmtId="0" fontId="1" fillId="0" borderId="0"/>
    <xf numFmtId="0" fontId="1" fillId="0" borderId="0"/>
    <xf numFmtId="165" fontId="20" fillId="0" borderId="0" applyFont="0" applyFill="0" applyBorder="0" applyAlignment="0" applyProtection="0"/>
    <xf numFmtId="9" fontId="20" fillId="0" borderId="0" applyFont="0" applyFill="0" applyBorder="0" applyAlignment="0" applyProtection="0"/>
    <xf numFmtId="0" fontId="18" fillId="0" borderId="0"/>
    <xf numFmtId="0" fontId="19" fillId="0" borderId="0"/>
    <xf numFmtId="0" fontId="20" fillId="0" borderId="0"/>
    <xf numFmtId="0" fontId="19" fillId="0" borderId="0"/>
    <xf numFmtId="0" fontId="20" fillId="0" borderId="0"/>
    <xf numFmtId="164" fontId="57" fillId="0" borderId="0"/>
    <xf numFmtId="168" fontId="59" fillId="0" borderId="0" applyFont="0" applyFill="0" applyBorder="0" applyAlignment="0" applyProtection="0"/>
    <xf numFmtId="0" fontId="59" fillId="0" borderId="0"/>
    <xf numFmtId="166" fontId="58" fillId="0" borderId="0" applyBorder="0"/>
    <xf numFmtId="1" fontId="58" fillId="0" borderId="0" applyBorder="0"/>
    <xf numFmtId="164" fontId="58" fillId="0" borderId="19" applyBorder="0"/>
    <xf numFmtId="169" fontId="58" fillId="0" borderId="0" applyBorder="0"/>
    <xf numFmtId="0" fontId="19" fillId="0" borderId="0"/>
    <xf numFmtId="0" fontId="20" fillId="0" borderId="0"/>
    <xf numFmtId="0" fontId="20" fillId="0" borderId="0"/>
    <xf numFmtId="0" fontId="18" fillId="0" borderId="0" applyBorder="0"/>
    <xf numFmtId="0" fontId="18" fillId="0" borderId="0" applyBorder="0"/>
    <xf numFmtId="0" fontId="1" fillId="0" borderId="0"/>
    <xf numFmtId="0" fontId="18" fillId="0" borderId="0" applyBorder="0"/>
    <xf numFmtId="165" fontId="55" fillId="0" borderId="0" applyFont="0" applyFill="0" applyBorder="0" applyAlignment="0" applyProtection="0"/>
    <xf numFmtId="165" fontId="1" fillId="0" borderId="0" applyFont="0" applyFill="0" applyBorder="0" applyAlignment="0" applyProtection="0"/>
    <xf numFmtId="0" fontId="19" fillId="0" borderId="0"/>
    <xf numFmtId="0" fontId="20" fillId="0" borderId="0"/>
    <xf numFmtId="0" fontId="20" fillId="0" borderId="0"/>
    <xf numFmtId="0" fontId="19" fillId="0" borderId="0"/>
    <xf numFmtId="0" fontId="20" fillId="0" borderId="0"/>
    <xf numFmtId="0" fontId="20" fillId="0" borderId="0"/>
    <xf numFmtId="0" fontId="18" fillId="0" borderId="0"/>
    <xf numFmtId="0" fontId="18" fillId="0" borderId="0" applyBorder="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8" fillId="0" borderId="0"/>
    <xf numFmtId="0" fontId="21" fillId="38" borderId="0" applyNumberFormat="0" applyBorder="0" applyAlignment="0" applyProtection="0"/>
    <xf numFmtId="0" fontId="22" fillId="45" borderId="0" applyNumberFormat="0" applyBorder="0" applyAlignment="0" applyProtection="0"/>
    <xf numFmtId="9" fontId="18"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0" fontId="18" fillId="0" borderId="0"/>
    <xf numFmtId="0" fontId="36" fillId="0" borderId="18" applyNumberFormat="0" applyFill="0" applyAlignment="0" applyProtection="0"/>
    <xf numFmtId="0" fontId="19" fillId="0" borderId="0"/>
    <xf numFmtId="0" fontId="19" fillId="0" borderId="0"/>
    <xf numFmtId="9" fontId="21" fillId="0" borderId="0" applyFont="0" applyFill="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6" borderId="0" applyNumberFormat="0" applyBorder="0" applyAlignment="0" applyProtection="0"/>
    <xf numFmtId="0" fontId="20" fillId="37" borderId="0" applyNumberFormat="0" applyBorder="0" applyAlignment="0" applyProtection="0"/>
    <xf numFmtId="0" fontId="20" fillId="38" borderId="0" applyNumberFormat="0" applyBorder="0" applyAlignment="0" applyProtection="0"/>
    <xf numFmtId="0" fontId="20" fillId="39"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36" borderId="0" applyNumberFormat="0" applyBorder="0" applyAlignment="0" applyProtection="0"/>
    <xf numFmtId="0" fontId="20" fillId="39" borderId="0" applyNumberFormat="0" applyBorder="0" applyAlignment="0" applyProtection="0"/>
    <xf numFmtId="0" fontId="20" fillId="42" borderId="0" applyNumberFormat="0" applyBorder="0" applyAlignment="0" applyProtection="0"/>
    <xf numFmtId="0" fontId="40" fillId="43"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46" borderId="0" applyNumberFormat="0" applyBorder="0" applyAlignment="0" applyProtection="0"/>
    <xf numFmtId="0" fontId="40" fillId="47" borderId="0" applyNumberFormat="0" applyBorder="0" applyAlignment="0" applyProtection="0"/>
    <xf numFmtId="0" fontId="40" fillId="48" borderId="0" applyNumberFormat="0" applyBorder="0" applyAlignment="0" applyProtection="0"/>
    <xf numFmtId="0" fontId="40" fillId="49" borderId="0" applyNumberFormat="0" applyBorder="0" applyAlignment="0" applyProtection="0"/>
    <xf numFmtId="0" fontId="40" fillId="44" borderId="0" applyNumberFormat="0" applyBorder="0" applyAlignment="0" applyProtection="0"/>
    <xf numFmtId="0" fontId="40" fillId="45" borderId="0" applyNumberFormat="0" applyBorder="0" applyAlignment="0" applyProtection="0"/>
    <xf numFmtId="0" fontId="40" fillId="50" borderId="0" applyNumberFormat="0" applyBorder="0" applyAlignment="0" applyProtection="0"/>
    <xf numFmtId="0" fontId="41" fillId="34" borderId="0" applyNumberFormat="0" applyBorder="0" applyAlignment="0" applyProtection="0"/>
    <xf numFmtId="0" fontId="42" fillId="51" borderId="10" applyNumberFormat="0" applyAlignment="0" applyProtection="0"/>
    <xf numFmtId="0" fontId="43" fillId="52" borderId="11" applyNumberFormat="0" applyAlignment="0" applyProtection="0"/>
    <xf numFmtId="0" fontId="44" fillId="0" borderId="0" applyNumberFormat="0" applyFill="0" applyBorder="0" applyAlignment="0" applyProtection="0"/>
    <xf numFmtId="0" fontId="45" fillId="35" borderId="0" applyNumberFormat="0" applyBorder="0" applyAlignment="0" applyProtection="0"/>
    <xf numFmtId="0" fontId="46" fillId="0" borderId="12" applyNumberFormat="0" applyFill="0" applyAlignment="0" applyProtection="0"/>
    <xf numFmtId="0" fontId="47" fillId="0" borderId="13" applyNumberFormat="0" applyFill="0" applyAlignment="0" applyProtection="0"/>
    <xf numFmtId="0" fontId="48" fillId="0" borderId="14" applyNumberFormat="0" applyFill="0" applyAlignment="0" applyProtection="0"/>
    <xf numFmtId="0" fontId="48" fillId="0" borderId="0" applyNumberFormat="0" applyFill="0" applyBorder="0" applyAlignment="0" applyProtection="0"/>
    <xf numFmtId="0" fontId="49" fillId="38" borderId="10" applyNumberFormat="0" applyAlignment="0" applyProtection="0"/>
    <xf numFmtId="0" fontId="50" fillId="0" borderId="15" applyNumberFormat="0" applyFill="0" applyAlignment="0" applyProtection="0"/>
    <xf numFmtId="0" fontId="51" fillId="53" borderId="0" applyNumberFormat="0" applyBorder="0" applyAlignment="0" applyProtection="0"/>
    <xf numFmtId="0" fontId="21" fillId="0" borderId="0"/>
    <xf numFmtId="0" fontId="52" fillId="51" borderId="17" applyNumberFormat="0" applyAlignment="0" applyProtection="0"/>
    <xf numFmtId="0" fontId="37" fillId="0" borderId="0" applyNumberFormat="0" applyFill="0" applyBorder="0" applyAlignment="0" applyProtection="0"/>
    <xf numFmtId="0" fontId="53" fillId="0" borderId="18" applyNumberFormat="0" applyFill="0" applyAlignment="0" applyProtection="0"/>
    <xf numFmtId="0" fontId="39" fillId="0" borderId="0" applyNumberFormat="0" applyFill="0" applyBorder="0" applyAlignment="0" applyProtection="0"/>
    <xf numFmtId="0" fontId="24" fillId="51" borderId="10" applyNumberFormat="0" applyAlignment="0" applyProtection="0"/>
    <xf numFmtId="0" fontId="21" fillId="36" borderId="0" applyNumberFormat="0" applyBorder="0" applyAlignment="0" applyProtection="0"/>
    <xf numFmtId="0" fontId="21" fillId="37" borderId="0" applyNumberFormat="0" applyBorder="0" applyAlignment="0" applyProtection="0"/>
    <xf numFmtId="0" fontId="21" fillId="41" borderId="0" applyNumberFormat="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1" fillId="39" borderId="0" applyNumberFormat="0" applyBorder="0" applyAlignment="0" applyProtection="0"/>
    <xf numFmtId="0" fontId="18" fillId="54" borderId="16" applyNumberFormat="0" applyFont="0" applyAlignment="0" applyProtection="0"/>
    <xf numFmtId="0" fontId="18" fillId="0" borderId="0" applyBorder="0"/>
    <xf numFmtId="0" fontId="21" fillId="36" borderId="0" applyNumberFormat="0" applyBorder="0" applyAlignment="0" applyProtection="0"/>
    <xf numFmtId="0" fontId="18" fillId="54" borderId="16" applyNumberFormat="0" applyFont="0" applyAlignment="0" applyProtection="0"/>
    <xf numFmtId="0" fontId="21" fillId="42" borderId="0" applyNumberFormat="0" applyBorder="0" applyAlignment="0" applyProtection="0"/>
    <xf numFmtId="43" fontId="18" fillId="0" borderId="0" applyFont="0" applyFill="0" applyBorder="0" applyAlignment="0" applyProtection="0"/>
    <xf numFmtId="0" fontId="30" fillId="0" borderId="14" applyNumberFormat="0" applyFill="0" applyAlignment="0" applyProtection="0"/>
    <xf numFmtId="0" fontId="22" fillId="50" borderId="0" applyNumberFormat="0" applyBorder="0" applyAlignment="0" applyProtection="0"/>
    <xf numFmtId="0" fontId="18" fillId="0" borderId="0"/>
    <xf numFmtId="0" fontId="29" fillId="0" borderId="13" applyNumberFormat="0" applyFill="0" applyAlignment="0" applyProtection="0"/>
    <xf numFmtId="9" fontId="18" fillId="0" borderId="0" applyFont="0" applyFill="0" applyBorder="0" applyAlignment="0" applyProtection="0"/>
    <xf numFmtId="0" fontId="25" fillId="52" borderId="11" applyNumberFormat="0" applyAlignment="0" applyProtection="0"/>
    <xf numFmtId="0" fontId="22" fillId="45" borderId="0" applyNumberFormat="0" applyBorder="0" applyAlignment="0" applyProtection="0"/>
    <xf numFmtId="0" fontId="18" fillId="0" borderId="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 fillId="0" borderId="0"/>
    <xf numFmtId="0" fontId="18" fillId="0" borderId="0" applyBorder="0"/>
    <xf numFmtId="0" fontId="1" fillId="0" borderId="0"/>
    <xf numFmtId="9" fontId="21" fillId="0" borderId="0" applyFont="0" applyFill="0" applyBorder="0" applyAlignment="0" applyProtection="0"/>
    <xf numFmtId="0" fontId="1" fillId="0" borderId="0"/>
    <xf numFmtId="43" fontId="55" fillId="0" borderId="0" applyFont="0" applyFill="0" applyBorder="0" applyAlignment="0" applyProtection="0"/>
    <xf numFmtId="0" fontId="18" fillId="54" borderId="16" applyNumberFormat="0" applyFont="0" applyAlignment="0" applyProtection="0"/>
    <xf numFmtId="0" fontId="28" fillId="0" borderId="12" applyNumberFormat="0" applyFill="0" applyAlignment="0" applyProtection="0"/>
    <xf numFmtId="0" fontId="18" fillId="0" borderId="0"/>
    <xf numFmtId="0" fontId="23" fillId="34" borderId="0" applyNumberFormat="0" applyBorder="0" applyAlignment="0" applyProtection="0"/>
    <xf numFmtId="0" fontId="21" fillId="40" borderId="0" applyNumberFormat="0" applyBorder="0" applyAlignment="0" applyProtection="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32" fillId="0" borderId="15"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0" borderId="0"/>
    <xf numFmtId="43" fontId="1" fillId="0" borderId="0" applyFont="0" applyFill="0" applyBorder="0" applyAlignment="0" applyProtection="0"/>
    <xf numFmtId="9" fontId="18" fillId="0" borderId="0" applyFont="0" applyFill="0" applyBorder="0" applyAlignment="0" applyProtection="0"/>
    <xf numFmtId="0" fontId="21" fillId="35" borderId="0" applyNumberFormat="0" applyBorder="0" applyAlignment="0" applyProtection="0"/>
    <xf numFmtId="43" fontId="18" fillId="0" borderId="0" applyFont="0" applyFill="0" applyBorder="0" applyAlignment="0" applyProtection="0"/>
    <xf numFmtId="9" fontId="18" fillId="0" borderId="0" applyFont="0" applyFill="0" applyBorder="0" applyAlignment="0" applyProtection="0"/>
    <xf numFmtId="0" fontId="21" fillId="39" borderId="0" applyNumberFormat="0" applyBorder="0" applyAlignment="0" applyProtection="0"/>
    <xf numFmtId="0" fontId="34" fillId="51" borderId="17" applyNumberFormat="0" applyAlignment="0" applyProtection="0"/>
    <xf numFmtId="0" fontId="36" fillId="0" borderId="18" applyNumberFormat="0" applyFill="0" applyAlignment="0" applyProtection="0"/>
    <xf numFmtId="43" fontId="18" fillId="0" borderId="0" applyFont="0" applyFill="0" applyBorder="0" applyAlignment="0" applyProtection="0"/>
    <xf numFmtId="0" fontId="1" fillId="0" borderId="0"/>
    <xf numFmtId="9" fontId="18" fillId="0" borderId="0" applyFont="0" applyFill="0" applyBorder="0" applyAlignment="0" applyProtection="0"/>
    <xf numFmtId="0" fontId="1" fillId="0" borderId="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22" fillId="44" borderId="0" applyNumberFormat="0" applyBorder="0" applyAlignment="0" applyProtection="0"/>
    <xf numFmtId="0" fontId="22" fillId="49"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9" fontId="18" fillId="0" borderId="0" applyFont="0" applyFill="0" applyBorder="0" applyAlignment="0" applyProtection="0"/>
    <xf numFmtId="0" fontId="22" fillId="40" borderId="0" applyNumberFormat="0" applyBorder="0" applyAlignment="0" applyProtection="0"/>
    <xf numFmtId="0" fontId="21" fillId="34" borderId="0" applyNumberFormat="0" applyBorder="0" applyAlignment="0" applyProtection="0"/>
    <xf numFmtId="0" fontId="18" fillId="0" borderId="0"/>
    <xf numFmtId="0" fontId="22" fillId="46" borderId="0" applyNumberFormat="0" applyBorder="0" applyAlignment="0" applyProtection="0"/>
    <xf numFmtId="0" fontId="35" fillId="0" borderId="0" applyNumberFormat="0" applyFill="0" applyBorder="0" applyAlignment="0" applyProtection="0"/>
    <xf numFmtId="0" fontId="18" fillId="0" borderId="0"/>
    <xf numFmtId="9" fontId="18" fillId="0" borderId="0" applyFont="0" applyFill="0" applyBorder="0" applyAlignment="0" applyProtection="0"/>
    <xf numFmtId="0" fontId="21" fillId="33" borderId="0" applyNumberFormat="0" applyBorder="0" applyAlignment="0" applyProtection="0"/>
    <xf numFmtId="0" fontId="22" fillId="41" borderId="0" applyNumberFormat="0" applyBorder="0" applyAlignment="0" applyProtection="0"/>
    <xf numFmtId="0" fontId="31" fillId="38" borderId="10" applyNumberFormat="0" applyAlignment="0" applyProtection="0"/>
    <xf numFmtId="9" fontId="18" fillId="0" borderId="0" applyFont="0" applyFill="0" applyBorder="0" applyAlignment="0" applyProtection="0"/>
    <xf numFmtId="0" fontId="18" fillId="0" borderId="0"/>
    <xf numFmtId="43" fontId="18" fillId="0" borderId="0" applyFont="0" applyFill="0" applyBorder="0" applyAlignment="0" applyProtection="0"/>
    <xf numFmtId="0" fontId="33" fillId="53" borderId="0" applyNumberFormat="0" applyBorder="0" applyAlignment="0" applyProtection="0"/>
    <xf numFmtId="0" fontId="22" fillId="43" borderId="0" applyNumberFormat="0" applyBorder="0" applyAlignment="0" applyProtection="0"/>
    <xf numFmtId="0" fontId="18" fillId="0" borderId="0" applyBorder="0"/>
    <xf numFmtId="0" fontId="18" fillId="0" borderId="0"/>
    <xf numFmtId="0" fontId="34" fillId="51" borderId="17" applyNumberFormat="0" applyAlignment="0" applyProtection="0"/>
    <xf numFmtId="0" fontId="22" fillId="44" borderId="0" applyNumberFormat="0" applyBorder="0" applyAlignment="0" applyProtection="0"/>
    <xf numFmtId="0" fontId="30" fillId="0" borderId="0" applyNumberFormat="0" applyFill="0" applyBorder="0" applyAlignment="0" applyProtection="0"/>
    <xf numFmtId="0" fontId="53" fillId="0" borderId="18" applyNumberFormat="0" applyFill="0" applyAlignment="0" applyProtection="0"/>
    <xf numFmtId="43" fontId="18" fillId="0" borderId="0" applyFont="0" applyFill="0" applyBorder="0" applyAlignment="0" applyProtection="0"/>
    <xf numFmtId="0" fontId="18" fillId="0" borderId="0" applyBorder="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9" fontId="18" fillId="0" borderId="0" applyFont="0" applyFill="0" applyBorder="0" applyAlignment="0" applyProtection="0"/>
    <xf numFmtId="0" fontId="18" fillId="0" borderId="0" applyBorder="0"/>
    <xf numFmtId="0" fontId="18" fillId="0" borderId="0" applyBorder="0"/>
    <xf numFmtId="0" fontId="18" fillId="0" borderId="0" applyBorder="0"/>
    <xf numFmtId="0" fontId="18" fillId="0" borderId="0" applyBorder="0"/>
    <xf numFmtId="9" fontId="18" fillId="0" borderId="0" applyFont="0" applyFill="0" applyBorder="0" applyAlignment="0" applyProtection="0"/>
    <xf numFmtId="0" fontId="18" fillId="0" borderId="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Border="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9" fontId="18" fillId="0" borderId="0" applyFont="0" applyFill="0" applyBorder="0" applyAlignment="0" applyProtection="0"/>
    <xf numFmtId="0" fontId="18" fillId="0" borderId="0" applyBorder="0"/>
    <xf numFmtId="9" fontId="18" fillId="0" borderId="0" applyFont="0" applyFill="0" applyBorder="0" applyAlignment="0" applyProtection="0"/>
    <xf numFmtId="0" fontId="18" fillId="0" borderId="0"/>
    <xf numFmtId="0" fontId="18" fillId="54" borderId="16" applyNumberFormat="0" applyFont="0" applyAlignment="0" applyProtection="0"/>
    <xf numFmtId="43" fontId="18" fillId="0" borderId="0" applyFont="0" applyFill="0" applyBorder="0" applyAlignment="0" applyProtection="0"/>
    <xf numFmtId="0" fontId="18" fillId="0" borderId="0"/>
    <xf numFmtId="0" fontId="18" fillId="54" borderId="16"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Border="0"/>
    <xf numFmtId="0" fontId="54" fillId="0" borderId="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8" fillId="0" borderId="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9" fontId="20" fillId="0" borderId="0" applyFont="0" applyFill="0" applyBorder="0" applyAlignment="0" applyProtection="0"/>
    <xf numFmtId="0" fontId="19" fillId="0" borderId="0"/>
    <xf numFmtId="165" fontId="20"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2" fillId="51" borderId="17" applyNumberFormat="0" applyAlignment="0" applyProtection="0"/>
    <xf numFmtId="0" fontId="1" fillId="0" borderId="0"/>
    <xf numFmtId="0" fontId="1" fillId="0" borderId="0"/>
    <xf numFmtId="0" fontId="18" fillId="0" borderId="0" applyBorder="0"/>
    <xf numFmtId="0" fontId="1" fillId="0" borderId="0"/>
    <xf numFmtId="0" fontId="1" fillId="0" borderId="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5" fillId="52" borderId="11" applyNumberFormat="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2" fillId="0" borderId="15" applyNumberFormat="0" applyFill="0" applyAlignment="0" applyProtection="0"/>
    <xf numFmtId="0" fontId="33" fillId="53" borderId="0" applyNumberFormat="0" applyBorder="0" applyAlignment="0" applyProtection="0"/>
    <xf numFmtId="0" fontId="37" fillId="0" borderId="0" applyNumberFormat="0" applyFill="0" applyBorder="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 fillId="0" borderId="0"/>
    <xf numFmtId="0" fontId="18" fillId="0" borderId="0" applyBorder="0"/>
    <xf numFmtId="0" fontId="1" fillId="0" borderId="0"/>
    <xf numFmtId="0" fontId="18"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xf numFmtId="0" fontId="1" fillId="0" borderId="0"/>
    <xf numFmtId="0" fontId="18" fillId="0" borderId="0" applyBorder="0"/>
    <xf numFmtId="0" fontId="18" fillId="0" borderId="0"/>
    <xf numFmtId="0" fontId="18" fillId="0" borderId="0" applyBorder="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2" fillId="51" borderId="17" applyNumberFormat="0" applyAlignment="0" applyProtection="0"/>
    <xf numFmtId="0" fontId="18" fillId="0" borderId="0" applyBorder="0"/>
    <xf numFmtId="43" fontId="18" fillId="0" borderId="0" applyFont="0" applyFill="0" applyBorder="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 fillId="0" borderId="0"/>
    <xf numFmtId="0" fontId="18" fillId="0" borderId="0" applyBorder="0"/>
    <xf numFmtId="0" fontId="1" fillId="0" borderId="0"/>
    <xf numFmtId="0" fontId="55"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1" fillId="0" borderId="0"/>
    <xf numFmtId="0" fontId="1"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4" fillId="51" borderId="17" applyNumberFormat="0" applyAlignment="0" applyProtection="0"/>
    <xf numFmtId="0" fontId="34" fillId="51" borderId="17" applyNumberFormat="0" applyAlignment="0" applyProtection="0"/>
    <xf numFmtId="0" fontId="18" fillId="0" borderId="0"/>
    <xf numFmtId="0" fontId="54" fillId="0" borderId="0"/>
    <xf numFmtId="0" fontId="1" fillId="10" borderId="0" applyNumberFormat="0" applyBorder="0" applyAlignment="0" applyProtection="0"/>
    <xf numFmtId="0" fontId="1" fillId="14" borderId="0" applyNumberFormat="0" applyBorder="0" applyAlignment="0" applyProtection="0"/>
    <xf numFmtId="0" fontId="18" fillId="0" borderId="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0" borderId="0"/>
    <xf numFmtId="0" fontId="18" fillId="0" borderId="0"/>
    <xf numFmtId="0" fontId="18" fillId="0" borderId="0"/>
    <xf numFmtId="0" fontId="18"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9"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18" fillId="0" borderId="0"/>
    <xf numFmtId="0" fontId="18" fillId="0" borderId="0">
      <alignment wrapText="1"/>
    </xf>
    <xf numFmtId="9" fontId="18" fillId="0" borderId="0" applyFont="0" applyFill="0" applyBorder="0" applyAlignment="0" applyProtection="0">
      <alignment wrapText="1"/>
    </xf>
    <xf numFmtId="0" fontId="18" fillId="0" borderId="0">
      <alignment wrapText="1"/>
    </xf>
    <xf numFmtId="9" fontId="18" fillId="0" borderId="0" applyFont="0" applyFill="0" applyBorder="0" applyAlignment="0" applyProtection="0">
      <alignment wrapText="1"/>
    </xf>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0" borderId="0" applyBorder="0"/>
    <xf numFmtId="43" fontId="18" fillId="0" borderId="0" applyFont="0" applyFill="0" applyBorder="0" applyAlignment="0" applyProtection="0"/>
    <xf numFmtId="0" fontId="18" fillId="54" borderId="16" applyNumberFormat="0" applyFont="0" applyAlignment="0" applyProtection="0"/>
    <xf numFmtId="9" fontId="18" fillId="0" borderId="0" applyFont="0" applyFill="0" applyBorder="0" applyAlignment="0" applyProtection="0"/>
    <xf numFmtId="0" fontId="18" fillId="0" borderId="0" applyBorder="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1" fillId="0" borderId="0"/>
    <xf numFmtId="0" fontId="1"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6" fillId="0" borderId="18" applyNumberFormat="0" applyFill="0" applyAlignment="0" applyProtection="0"/>
    <xf numFmtId="0" fontId="18" fillId="0" borderId="0"/>
    <xf numFmtId="0" fontId="18" fillId="0" borderId="0"/>
    <xf numFmtId="0" fontId="36" fillId="0" borderId="18" applyNumberFormat="0" applyFill="0" applyAlignment="0" applyProtection="0"/>
    <xf numFmtId="0" fontId="18" fillId="0" borderId="0"/>
    <xf numFmtId="0"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6" fillId="0" borderId="18" applyNumberFormat="0" applyFill="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18" fillId="0" borderId="0">
      <alignment wrapText="1"/>
    </xf>
    <xf numFmtId="9" fontId="18" fillId="0" borderId="0" applyFont="0" applyFill="0" applyBorder="0" applyAlignment="0" applyProtection="0">
      <alignment wrapText="1"/>
    </xf>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applyBorder="0"/>
    <xf numFmtId="0" fontId="18" fillId="0" borderId="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9" fontId="18" fillId="0" borderId="0" applyFont="0" applyFill="0" applyBorder="0" applyAlignment="0" applyProtection="0">
      <alignment wrapText="1"/>
    </xf>
    <xf numFmtId="0" fontId="1" fillId="0" borderId="0"/>
    <xf numFmtId="0" fontId="1" fillId="0" borderId="0"/>
    <xf numFmtId="0" fontId="31" fillId="38" borderId="10" applyNumberFormat="0" applyAlignment="0" applyProtection="0"/>
    <xf numFmtId="0" fontId="1" fillId="0" borderId="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4" fillId="51" borderId="10" applyNumberFormat="0" applyAlignment="0" applyProtection="0"/>
    <xf numFmtId="0" fontId="31" fillId="38" borderId="10" applyNumberFormat="0" applyAlignment="0" applyProtection="0"/>
    <xf numFmtId="0" fontId="1" fillId="0" borderId="0"/>
    <xf numFmtId="0" fontId="1" fillId="0" borderId="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1" fillId="38" borderId="10" applyNumberFormat="0" applyAlignment="0" applyProtection="0"/>
    <xf numFmtId="0" fontId="18" fillId="0" borderId="0">
      <alignment wrapText="1"/>
    </xf>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24" fillId="51" borderId="10" applyNumberForma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 fillId="0" borderId="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49"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 fillId="0" borderId="0"/>
    <xf numFmtId="0" fontId="1" fillId="0" borderId="0"/>
    <xf numFmtId="0" fontId="1" fillId="0" borderId="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9" fillId="0" borderId="0"/>
    <xf numFmtId="0" fontId="20" fillId="0" borderId="0"/>
    <xf numFmtId="0" fontId="19" fillId="0" borderId="0"/>
    <xf numFmtId="0" fontId="18" fillId="0" borderId="0"/>
    <xf numFmtId="0" fontId="19" fillId="0" borderId="0"/>
    <xf numFmtId="43" fontId="1" fillId="0" borderId="0" applyFont="0" applyFill="0" applyBorder="0" applyAlignment="0" applyProtection="0"/>
    <xf numFmtId="164" fontId="57" fillId="0" borderId="0"/>
    <xf numFmtId="0" fontId="19" fillId="0" borderId="0"/>
    <xf numFmtId="0" fontId="1" fillId="0" borderId="0"/>
    <xf numFmtId="165" fontId="55" fillId="0" borderId="0" applyFont="0" applyFill="0" applyBorder="0" applyAlignment="0" applyProtection="0"/>
    <xf numFmtId="0" fontId="19" fillId="0" borderId="0"/>
    <xf numFmtId="0" fontId="19" fillId="0" borderId="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 fillId="0" borderId="0"/>
    <xf numFmtId="9" fontId="1" fillId="0" borderId="0" applyFont="0" applyFill="0" applyBorder="0" applyAlignment="0" applyProtection="0"/>
    <xf numFmtId="0" fontId="18" fillId="54" borderId="16" applyNumberFormat="0" applyFont="0" applyAlignment="0" applyProtection="0"/>
    <xf numFmtId="0" fontId="18" fillId="54" borderId="16" applyNumberFormat="0" applyFont="0" applyAlignment="0" applyProtection="0"/>
    <xf numFmtId="0" fontId="1" fillId="8" borderId="8" applyNumberFormat="0" applyFont="0" applyAlignment="0" applyProtection="0"/>
    <xf numFmtId="0" fontId="52" fillId="51" borderId="17" applyNumberFormat="0" applyAlignment="0" applyProtection="0"/>
    <xf numFmtId="0" fontId="1" fillId="10" borderId="0" applyNumberFormat="0" applyBorder="0" applyAlignment="0" applyProtection="0"/>
    <xf numFmtId="0" fontId="1" fillId="11" borderId="0" applyNumberFormat="0" applyBorder="0" applyAlignment="0" applyProtection="0"/>
    <xf numFmtId="0" fontId="18" fillId="54" borderId="16"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51" borderId="10" applyNumberFormat="0" applyAlignment="0" applyProtection="0"/>
    <xf numFmtId="0" fontId="31" fillId="38" borderId="10" applyNumberFormat="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 fillId="8" borderId="8" applyNumberFormat="0" applyFont="0" applyAlignment="0" applyProtection="0"/>
    <xf numFmtId="0" fontId="18" fillId="54" borderId="16" applyNumberFormat="0" applyFont="0" applyAlignment="0" applyProtection="0"/>
    <xf numFmtId="9" fontId="1" fillId="0" borderId="0" applyFont="0" applyFill="0" applyBorder="0" applyAlignment="0" applyProtection="0"/>
    <xf numFmtId="0" fontId="18" fillId="54" borderId="16" applyNumberFormat="0" applyFont="0" applyAlignment="0" applyProtection="0"/>
    <xf numFmtId="0" fontId="1" fillId="0" borderId="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0" fontId="36" fillId="0" borderId="18" applyNumberFormat="0" applyFill="0" applyAlignment="0" applyProtection="0"/>
    <xf numFmtId="0" fontId="1" fillId="0" borderId="0"/>
    <xf numFmtId="0" fontId="18" fillId="54" borderId="16" applyNumberFormat="0" applyFont="0" applyAlignment="0" applyProtection="0"/>
    <xf numFmtId="0" fontId="24" fillId="51" borderId="10" applyNumberFormat="0" applyAlignment="0" applyProtection="0"/>
    <xf numFmtId="0" fontId="1" fillId="0" borderId="0"/>
    <xf numFmtId="0" fontId="24" fillId="51" borderId="10" applyNumberFormat="0" applyAlignment="0" applyProtection="0"/>
    <xf numFmtId="0" fontId="34" fillId="51" borderId="17"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54" borderId="16" applyNumberFormat="0" applyFont="0" applyAlignment="0" applyProtection="0"/>
    <xf numFmtId="0" fontId="18" fillId="54" borderId="16"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165" fontId="1"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4" fillId="0" borderId="0"/>
    <xf numFmtId="0" fontId="18" fillId="0" borderId="0" applyBorder="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36" borderId="0" applyNumberFormat="0" applyBorder="0" applyAlignment="0" applyProtection="0"/>
    <xf numFmtId="0" fontId="21" fillId="39" borderId="0" applyNumberFormat="0" applyBorder="0" applyAlignment="0" applyProtection="0"/>
    <xf numFmtId="0" fontId="21" fillId="42" borderId="0" applyNumberFormat="0" applyBorder="0" applyAlignment="0" applyProtection="0"/>
    <xf numFmtId="0" fontId="22" fillId="43"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46" borderId="0" applyNumberFormat="0" applyBorder="0" applyAlignment="0" applyProtection="0"/>
    <xf numFmtId="0" fontId="22" fillId="47" borderId="0" applyNumberFormat="0" applyBorder="0" applyAlignment="0" applyProtection="0"/>
    <xf numFmtId="0" fontId="22" fillId="48" borderId="0" applyNumberFormat="0" applyBorder="0" applyAlignment="0" applyProtection="0"/>
    <xf numFmtId="0" fontId="22" fillId="49" borderId="0" applyNumberFormat="0" applyBorder="0" applyAlignment="0" applyProtection="0"/>
    <xf numFmtId="0" fontId="22" fillId="44" borderId="0" applyNumberFormat="0" applyBorder="0" applyAlignment="0" applyProtection="0"/>
    <xf numFmtId="0" fontId="22" fillId="45" borderId="0" applyNumberFormat="0" applyBorder="0" applyAlignment="0" applyProtection="0"/>
    <xf numFmtId="0" fontId="22" fillId="50" borderId="0" applyNumberFormat="0" applyBorder="0" applyAlignment="0" applyProtection="0"/>
    <xf numFmtId="0" fontId="23" fillId="34" borderId="0" applyNumberFormat="0" applyBorder="0" applyAlignment="0" applyProtection="0"/>
    <xf numFmtId="0" fontId="24" fillId="51" borderId="10" applyNumberFormat="0" applyAlignment="0" applyProtection="0"/>
    <xf numFmtId="0" fontId="25" fillId="52" borderId="11" applyNumberFormat="0" applyAlignment="0" applyProtection="0"/>
    <xf numFmtId="43" fontId="18" fillId="0" borderId="0" applyFont="0" applyFill="0" applyBorder="0" applyAlignment="0" applyProtection="0"/>
    <xf numFmtId="0" fontId="26" fillId="0" borderId="0" applyNumberFormat="0" applyFill="0" applyBorder="0" applyAlignment="0" applyProtection="0"/>
    <xf numFmtId="0" fontId="27" fillId="35" borderId="0" applyNumberFormat="0" applyBorder="0" applyAlignment="0" applyProtection="0"/>
    <xf numFmtId="0" fontId="28" fillId="0" borderId="12" applyNumberFormat="0" applyFill="0" applyAlignment="0" applyProtection="0"/>
    <xf numFmtId="0" fontId="29" fillId="0" borderId="13" applyNumberFormat="0" applyFill="0" applyAlignment="0" applyProtection="0"/>
    <xf numFmtId="0" fontId="30" fillId="0" borderId="14" applyNumberFormat="0" applyFill="0" applyAlignment="0" applyProtection="0"/>
    <xf numFmtId="0" fontId="30" fillId="0" borderId="0" applyNumberFormat="0" applyFill="0" applyBorder="0" applyAlignment="0" applyProtection="0"/>
    <xf numFmtId="0" fontId="31" fillId="38" borderId="10" applyNumberFormat="0" applyAlignment="0" applyProtection="0"/>
    <xf numFmtId="0" fontId="32" fillId="0" borderId="15" applyNumberFormat="0" applyFill="0" applyAlignment="0" applyProtection="0"/>
    <xf numFmtId="0" fontId="33" fillId="53" borderId="0" applyNumberFormat="0" applyBorder="0" applyAlignment="0" applyProtection="0"/>
    <xf numFmtId="0" fontId="18" fillId="54" borderId="16" applyNumberFormat="0" applyFont="0" applyAlignment="0" applyProtection="0"/>
    <xf numFmtId="0" fontId="34" fillId="51" borderId="17" applyNumberFormat="0" applyAlignment="0" applyProtection="0"/>
    <xf numFmtId="9" fontId="18" fillId="0" borderId="0" applyFont="0" applyFill="0" applyBorder="0" applyAlignment="0" applyProtection="0"/>
    <xf numFmtId="0" fontId="35" fillId="0" borderId="0" applyNumberFormat="0" applyFill="0" applyBorder="0" applyAlignment="0" applyProtection="0"/>
    <xf numFmtId="0" fontId="36" fillId="0" borderId="18" applyNumberFormat="0" applyFill="0" applyAlignment="0" applyProtection="0"/>
    <xf numFmtId="0" fontId="37" fillId="0" borderId="0" applyNumberFormat="0" applyFill="0" applyBorder="0" applyAlignment="0" applyProtection="0"/>
    <xf numFmtId="0" fontId="1" fillId="0" borderId="0"/>
    <xf numFmtId="0" fontId="34" fillId="51" borderId="17"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8" fillId="54" borderId="16" applyNumberFormat="0" applyFont="0" applyAlignment="0" applyProtection="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36" fillId="0" borderId="18" applyNumberFormat="0" applyFill="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36" fillId="0" borderId="18" applyNumberFormat="0" applyFill="0" applyAlignment="0" applyProtection="0"/>
    <xf numFmtId="0" fontId="1" fillId="0" borderId="0"/>
    <xf numFmtId="0" fontId="1" fillId="0" borderId="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1" fillId="0" borderId="0"/>
    <xf numFmtId="0" fontId="1" fillId="0" borderId="0"/>
    <xf numFmtId="0" fontId="1" fillId="0" borderId="0"/>
    <xf numFmtId="0" fontId="1"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2" fillId="51" borderId="17"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0" fontId="34" fillId="51" borderId="17" applyNumberForma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1" fillId="0" borderId="0"/>
    <xf numFmtId="0" fontId="1" fillId="0" borderId="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4" fillId="51" borderId="17" applyNumberFormat="0" applyAlignment="0" applyProtection="0"/>
    <xf numFmtId="0" fontId="34" fillId="51" borderId="17"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54" borderId="16"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1" fillId="0" borderId="0"/>
    <xf numFmtId="0" fontId="1"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 fillId="0" borderId="0"/>
    <xf numFmtId="0" fontId="18"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36" fillId="0" borderId="18" applyNumberFormat="0" applyFill="0" applyAlignment="0" applyProtection="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36" fillId="0" borderId="18" applyNumberFormat="0" applyFill="0" applyAlignment="0" applyProtection="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6" fillId="0" borderId="18" applyNumberFormat="0" applyFill="0" applyAlignment="0" applyProtection="0"/>
    <xf numFmtId="0" fontId="18" fillId="0" borderId="0"/>
    <xf numFmtId="0" fontId="18" fillId="0" borderId="0"/>
    <xf numFmtId="0" fontId="36" fillId="0" borderId="18" applyNumberFormat="0" applyFill="0" applyAlignment="0" applyProtection="0"/>
    <xf numFmtId="0" fontId="18" fillId="0" borderId="0"/>
    <xf numFmtId="0"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6" fillId="0" borderId="18" applyNumberFormat="0" applyFill="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8"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0" borderId="0"/>
    <xf numFmtId="0" fontId="18" fillId="0" borderId="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9" fontId="18" fillId="0" borderId="0" applyFont="0" applyFill="0" applyBorder="0" applyAlignment="0" applyProtection="0">
      <alignment wrapText="1"/>
    </xf>
    <xf numFmtId="0" fontId="1" fillId="0" borderId="0"/>
    <xf numFmtId="0" fontId="1" fillId="0" borderId="0"/>
    <xf numFmtId="0" fontId="31" fillId="38" borderId="10" applyNumberFormat="0" applyAlignment="0" applyProtection="0"/>
    <xf numFmtId="0" fontId="1" fillId="0" borderId="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24" fillId="51" borderId="10" applyNumberFormat="0" applyAlignment="0" applyProtection="0"/>
    <xf numFmtId="0" fontId="31" fillId="38" borderId="10" applyNumberFormat="0" applyAlignment="0" applyProtection="0"/>
    <xf numFmtId="0" fontId="1" fillId="0" borderId="0"/>
    <xf numFmtId="0" fontId="1" fillId="0" borderId="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1" fillId="38" borderId="10" applyNumberFormat="0" applyAlignment="0" applyProtection="0"/>
    <xf numFmtId="0" fontId="18" fillId="0" borderId="0">
      <alignment wrapText="1"/>
    </xf>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24" fillId="51" borderId="10" applyNumberForma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 fillId="0" borderId="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0" fontId="1" fillId="0" borderId="0"/>
    <xf numFmtId="0" fontId="49" fillId="38"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 fillId="0" borderId="0"/>
    <xf numFmtId="0" fontId="1" fillId="0" borderId="0"/>
    <xf numFmtId="0" fontId="1" fillId="0" borderId="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 fillId="0" borderId="0"/>
    <xf numFmtId="9" fontId="1" fillId="0" borderId="0" applyFont="0" applyFill="0" applyBorder="0" applyAlignment="0" applyProtection="0"/>
    <xf numFmtId="0" fontId="18" fillId="54" borderId="16" applyNumberFormat="0" applyFont="0" applyAlignment="0" applyProtection="0"/>
    <xf numFmtId="0" fontId="18" fillId="54" borderId="16" applyNumberFormat="0" applyFont="0" applyAlignment="0" applyProtection="0"/>
    <xf numFmtId="0" fontId="1" fillId="8" borderId="8" applyNumberFormat="0" applyFont="0" applyAlignment="0" applyProtection="0"/>
    <xf numFmtId="0" fontId="52" fillId="51" borderId="17" applyNumberForma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51" borderId="10" applyNumberFormat="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49" fillId="38" borderId="10" applyNumberFormat="0" applyAlignment="0" applyProtection="0"/>
    <xf numFmtId="0" fontId="18" fillId="54" borderId="16" applyNumberFormat="0" applyFont="0" applyAlignment="0" applyProtection="0"/>
    <xf numFmtId="0" fontId="1" fillId="0" borderId="0"/>
    <xf numFmtId="0" fontId="18" fillId="54" borderId="16" applyNumberFormat="0" applyFont="0" applyAlignment="0" applyProtection="0"/>
    <xf numFmtId="0" fontId="1" fillId="0" borderId="0"/>
    <xf numFmtId="43" fontId="1" fillId="0" borderId="0" applyFont="0" applyFill="0" applyBorder="0" applyAlignment="0" applyProtection="0"/>
    <xf numFmtId="0" fontId="1" fillId="0" borderId="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 fillId="8" borderId="8" applyNumberFormat="0" applyFont="0" applyAlignment="0" applyProtection="0"/>
    <xf numFmtId="0" fontId="18" fillId="54" borderId="16" applyNumberFormat="0" applyFont="0" applyAlignment="0" applyProtection="0"/>
    <xf numFmtId="9" fontId="1" fillId="0" borderId="0" applyFont="0" applyFill="0" applyBorder="0" applyAlignment="0" applyProtection="0"/>
    <xf numFmtId="0" fontId="18" fillId="54" borderId="16" applyNumberFormat="0" applyFont="0" applyAlignment="0" applyProtection="0"/>
    <xf numFmtId="0" fontId="1" fillId="0" borderId="0"/>
    <xf numFmtId="0" fontId="24" fillId="51" borderId="10" applyNumberForma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 fillId="0" borderId="0"/>
    <xf numFmtId="0" fontId="36" fillId="0" borderId="18" applyNumberFormat="0" applyFill="0" applyAlignment="0" applyProtection="0"/>
    <xf numFmtId="0" fontId="1" fillId="0" borderId="0"/>
    <xf numFmtId="0" fontId="18" fillId="54" borderId="16" applyNumberFormat="0" applyFont="0" applyAlignment="0" applyProtection="0"/>
    <xf numFmtId="0" fontId="24" fillId="51" borderId="10" applyNumberFormat="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31" fillId="38" borderId="10" applyNumberFormat="0" applyAlignment="0" applyProtection="0"/>
    <xf numFmtId="0" fontId="18" fillId="54" borderId="16"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8" fillId="54" borderId="16"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24" fillId="51" borderId="10" applyNumberFormat="0" applyAlignment="0" applyProtection="0"/>
    <xf numFmtId="0" fontId="18" fillId="54" borderId="16" applyNumberFormat="0" applyFont="0" applyAlignment="0" applyProtection="0"/>
    <xf numFmtId="0" fontId="1" fillId="0" borderId="0"/>
    <xf numFmtId="165" fontId="1"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 fillId="0" borderId="0"/>
    <xf numFmtId="0" fontId="20"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 fillId="0" borderId="0"/>
    <xf numFmtId="9"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8" borderId="8" applyNumberFormat="0" applyFont="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165" fontId="1" fillId="0" borderId="0" applyFont="0" applyFill="0" applyBorder="0" applyAlignment="0" applyProtection="0"/>
    <xf numFmtId="0" fontId="18" fillId="0" borderId="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0" borderId="0" applyBorder="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43" fontId="60" fillId="0" borderId="0" applyFont="0" applyFill="0" applyBorder="0" applyAlignment="0" applyProtection="0"/>
    <xf numFmtId="43" fontId="55" fillId="0" borderId="0" applyFont="0" applyFill="0" applyBorder="0" applyAlignment="0" applyProtection="0"/>
    <xf numFmtId="0" fontId="60" fillId="0" borderId="0"/>
    <xf numFmtId="0" fontId="55" fillId="0" borderId="0"/>
    <xf numFmtId="9" fontId="55" fillId="0" borderId="0" applyFont="0" applyFill="0" applyBorder="0" applyAlignment="0" applyProtection="0"/>
    <xf numFmtId="165" fontId="20" fillId="0" borderId="0" applyFont="0" applyFill="0" applyBorder="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9" fillId="0" borderId="0"/>
    <xf numFmtId="0" fontId="18" fillId="0" borderId="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0" borderId="0"/>
    <xf numFmtId="0" fontId="55" fillId="0" borderId="0"/>
    <xf numFmtId="165" fontId="55" fillId="0" borderId="0" applyFont="0" applyFill="0" applyBorder="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42"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4"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49"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53"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4"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42"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54"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3"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54"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42" fillId="51" borderId="10"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49"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54"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49"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9"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42" fillId="51" borderId="10" applyNumberFormat="0" applyAlignment="0" applyProtection="0"/>
    <xf numFmtId="0" fontId="49"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53" fillId="0" borderId="18" applyNumberFormat="0" applyFill="0" applyAlignment="0" applyProtection="0"/>
    <xf numFmtId="0" fontId="49"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42" fillId="51" borderId="10" applyNumberFormat="0" applyAlignment="0" applyProtection="0"/>
    <xf numFmtId="0" fontId="53"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42"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42" fillId="51" borderId="10" applyNumberFormat="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49"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52"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53"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52" fillId="51" borderId="17" applyNumberFormat="0" applyAlignment="0" applyProtection="0"/>
    <xf numFmtId="0" fontId="34" fillId="51" borderId="17" applyNumberFormat="0" applyAlignment="0" applyProtection="0"/>
    <xf numFmtId="0" fontId="52"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49"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52"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52"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6" fillId="0" borderId="18" applyNumberFormat="0" applyFill="0" applyAlignment="0" applyProtection="0"/>
    <xf numFmtId="0" fontId="54"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53"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24" fillId="51" borderId="10" applyNumberFormat="0" applyAlignment="0" applyProtection="0"/>
    <xf numFmtId="0" fontId="36" fillId="0" borderId="18" applyNumberFormat="0" applyFill="0" applyAlignment="0" applyProtection="0"/>
    <xf numFmtId="0" fontId="52"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52"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52"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24" fillId="51"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24" fillId="51"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2"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24" fillId="51" borderId="10"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42" fillId="51" borderId="10" applyNumberFormat="0" applyAlignment="0" applyProtection="0"/>
    <xf numFmtId="0" fontId="31" fillId="38" borderId="10" applyNumberFormat="0" applyAlignment="0" applyProtection="0"/>
    <xf numFmtId="0" fontId="53" fillId="0" borderId="18" applyNumberFormat="0" applyFill="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4" fillId="51" borderId="17"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1" fillId="38" borderId="10" applyNumberFormat="0" applyAlignment="0" applyProtection="0"/>
    <xf numFmtId="0" fontId="34" fillId="51" borderId="17" applyNumberFormat="0" applyAlignment="0" applyProtection="0"/>
    <xf numFmtId="0" fontId="31" fillId="38"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2"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49"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18" fillId="54" borderId="16" applyNumberFormat="0" applyFont="0" applyAlignment="0" applyProtection="0"/>
    <xf numFmtId="0" fontId="42" fillId="51"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42" fillId="51" borderId="10" applyNumberFormat="0" applyAlignment="0" applyProtection="0"/>
    <xf numFmtId="0" fontId="34" fillId="51" borderId="17" applyNumberFormat="0" applyAlignment="0" applyProtection="0"/>
    <xf numFmtId="0" fontId="52" fillId="51" borderId="17" applyNumberFormat="0" applyAlignment="0" applyProtection="0"/>
    <xf numFmtId="0" fontId="24" fillId="51"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52" fillId="51" borderId="17" applyNumberFormat="0" applyAlignment="0" applyProtection="0"/>
    <xf numFmtId="0" fontId="18" fillId="54" borderId="16" applyNumberFormat="0" applyFont="0" applyAlignment="0" applyProtection="0"/>
    <xf numFmtId="0" fontId="53"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53" fillId="0" borderId="18" applyNumberFormat="0" applyFill="0" applyAlignment="0" applyProtection="0"/>
    <xf numFmtId="0" fontId="49" fillId="38" borderId="10" applyNumberFormat="0" applyAlignment="0" applyProtection="0"/>
    <xf numFmtId="0" fontId="31" fillId="38"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24" fillId="51" borderId="10" applyNumberFormat="0" applyAlignment="0" applyProtection="0"/>
    <xf numFmtId="0" fontId="24"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24" fillId="51"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1" fillId="38" borderId="10" applyNumberFormat="0" applyAlignment="0" applyProtection="0"/>
    <xf numFmtId="0" fontId="34" fillId="51" borderId="17" applyNumberFormat="0" applyAlignment="0" applyProtection="0"/>
    <xf numFmtId="0" fontId="18" fillId="54" borderId="16" applyNumberFormat="0" applyFont="0" applyAlignment="0" applyProtection="0"/>
    <xf numFmtId="0" fontId="24" fillId="51" borderId="10"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18" fillId="54" borderId="16" applyNumberFormat="0" applyFon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31" fillId="38" borderId="10" applyNumberFormat="0" applyAlignment="0" applyProtection="0"/>
    <xf numFmtId="0" fontId="24" fillId="51" borderId="10" applyNumberFormat="0" applyAlignment="0" applyProtection="0"/>
    <xf numFmtId="0" fontId="34" fillId="51" borderId="17" applyNumberForma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6"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0" fontId="24" fillId="51" borderId="10" applyNumberFormat="0" applyAlignment="0" applyProtection="0"/>
    <xf numFmtId="0" fontId="42" fillId="51"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4" fillId="51" borderId="17" applyNumberFormat="0" applyAlignment="0" applyProtection="0"/>
    <xf numFmtId="0" fontId="34" fillId="51" borderId="17" applyNumberFormat="0" applyAlignment="0" applyProtection="0"/>
    <xf numFmtId="0" fontId="24" fillId="51" borderId="10" applyNumberFormat="0" applyAlignment="0" applyProtection="0"/>
    <xf numFmtId="0" fontId="31" fillId="38" borderId="10" applyNumberFormat="0" applyAlignment="0" applyProtection="0"/>
    <xf numFmtId="0" fontId="31" fillId="38" borderId="10"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34" fillId="51" borderId="17" applyNumberForma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18" fillId="54" borderId="16" applyNumberFormat="0" applyFont="0" applyAlignment="0" applyProtection="0"/>
    <xf numFmtId="0" fontId="36" fillId="0" borderId="18" applyNumberFormat="0" applyFill="0" applyAlignment="0" applyProtection="0"/>
    <xf numFmtId="0" fontId="36" fillId="0" borderId="18" applyNumberFormat="0" applyFill="0" applyAlignment="0" applyProtection="0"/>
    <xf numFmtId="0" fontId="18" fillId="54" borderId="16" applyNumberFormat="0" applyFont="0" applyAlignment="0" applyProtection="0"/>
    <xf numFmtId="0" fontId="18" fillId="54" borderId="16" applyNumberFormat="0" applyFont="0" applyAlignment="0" applyProtection="0"/>
    <xf numFmtId="0" fontId="18" fillId="54" borderId="16" applyNumberFormat="0" applyFont="0" applyAlignment="0" applyProtection="0"/>
    <xf numFmtId="0" fontId="31" fillId="38" borderId="10" applyNumberFormat="0" applyAlignment="0" applyProtection="0"/>
    <xf numFmtId="0" fontId="24" fillId="51" borderId="10" applyNumberFormat="0" applyAlignment="0" applyProtection="0"/>
    <xf numFmtId="0" fontId="36" fillId="0" borderId="18" applyNumberFormat="0" applyFill="0" applyAlignment="0" applyProtection="0"/>
    <xf numFmtId="0" fontId="18" fillId="54" borderId="16" applyNumberFormat="0" applyFont="0" applyAlignment="0" applyProtection="0"/>
    <xf numFmtId="0" fontId="34" fillId="51" borderId="17" applyNumberFormat="0" applyAlignment="0" applyProtection="0"/>
    <xf numFmtId="0" fontId="53" fillId="0" borderId="18" applyNumberFormat="0" applyFill="0" applyAlignment="0" applyProtection="0"/>
    <xf numFmtId="0" fontId="31" fillId="38" borderId="10" applyNumberFormat="0" applyAlignment="0" applyProtection="0"/>
    <xf numFmtId="0" fontId="34" fillId="51" borderId="17" applyNumberFormat="0" applyAlignment="0" applyProtection="0"/>
    <xf numFmtId="0" fontId="36" fillId="0" borderId="18" applyNumberFormat="0" applyFill="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4" fillId="51" borderId="17" applyNumberFormat="0" applyAlignment="0" applyProtection="0"/>
    <xf numFmtId="0" fontId="36" fillId="0" borderId="18" applyNumberFormat="0" applyFill="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9" fontId="1" fillId="0" borderId="0" applyFont="0" applyFill="0" applyBorder="0" applyAlignment="0" applyProtection="0"/>
    <xf numFmtId="0" fontId="65" fillId="0" borderId="0" applyNumberFormat="0" applyFill="0" applyBorder="0" applyAlignment="0" applyProtection="0"/>
    <xf numFmtId="43" fontId="1" fillId="0" borderId="0" applyFont="0" applyFill="0" applyBorder="0" applyAlignment="0" applyProtection="0"/>
  </cellStyleXfs>
  <cellXfs count="82">
    <xf numFmtId="0" fontId="0" fillId="0" borderId="0" xfId="0"/>
    <xf numFmtId="0" fontId="0" fillId="0" borderId="0" xfId="0"/>
    <xf numFmtId="0" fontId="0" fillId="0" borderId="0" xfId="0" applyAlignment="1">
      <alignment horizontal="center"/>
    </xf>
    <xf numFmtId="0" fontId="0" fillId="0" borderId="0" xfId="0" applyAlignment="1">
      <alignment horizontal="left"/>
    </xf>
    <xf numFmtId="0" fontId="0" fillId="56" borderId="0" xfId="0" applyFill="1" applyAlignment="1">
      <alignment horizontal="left"/>
    </xf>
    <xf numFmtId="0" fontId="0" fillId="56" borderId="0" xfId="0" applyFill="1" applyAlignment="1">
      <alignment horizontal="center"/>
    </xf>
    <xf numFmtId="0" fontId="0" fillId="56" borderId="0" xfId="0" quotePrefix="1" applyFill="1" applyAlignment="1">
      <alignment horizontal="center"/>
    </xf>
    <xf numFmtId="1" fontId="0" fillId="56" borderId="0" xfId="0" applyNumberFormat="1" applyFill="1" applyAlignment="1">
      <alignment horizontal="center"/>
    </xf>
    <xf numFmtId="0" fontId="62" fillId="56" borderId="0" xfId="0" applyFont="1" applyFill="1" applyAlignment="1">
      <alignment horizontal="left"/>
    </xf>
    <xf numFmtId="0" fontId="0" fillId="57" borderId="0" xfId="0" applyFill="1" applyAlignment="1">
      <alignment horizontal="center"/>
    </xf>
    <xf numFmtId="9" fontId="0" fillId="57" borderId="0" xfId="0" quotePrefix="1" applyNumberFormat="1" applyFill="1" applyAlignment="1">
      <alignment horizontal="center"/>
    </xf>
    <xf numFmtId="1" fontId="0" fillId="57" borderId="0" xfId="0" applyNumberFormat="1" applyFill="1" applyAlignment="1">
      <alignment horizontal="center"/>
    </xf>
    <xf numFmtId="0" fontId="62" fillId="57" borderId="0" xfId="0" applyFont="1" applyFill="1" applyAlignment="1">
      <alignment horizontal="left"/>
    </xf>
    <xf numFmtId="9" fontId="0" fillId="56" borderId="0" xfId="0" quotePrefix="1" applyNumberFormat="1" applyFill="1" applyAlignment="1">
      <alignment horizontal="center"/>
    </xf>
    <xf numFmtId="0" fontId="0" fillId="57" borderId="0" xfId="0" applyFill="1"/>
    <xf numFmtId="0" fontId="0" fillId="56" borderId="0" xfId="0" applyFill="1"/>
    <xf numFmtId="164" fontId="0" fillId="57" borderId="0" xfId="0" applyNumberFormat="1" applyFill="1" applyAlignment="1">
      <alignment horizontal="center"/>
    </xf>
    <xf numFmtId="0" fontId="62" fillId="57" borderId="0" xfId="0" applyFont="1" applyFill="1"/>
    <xf numFmtId="171" fontId="0" fillId="56" borderId="0" xfId="0" applyNumberFormat="1" applyFill="1" applyAlignment="1">
      <alignment horizontal="center"/>
    </xf>
    <xf numFmtId="0" fontId="62" fillId="56" borderId="0" xfId="0" applyFont="1" applyFill="1"/>
    <xf numFmtId="171" fontId="0" fillId="57" borderId="0" xfId="0" applyNumberFormat="1" applyFill="1" applyAlignment="1">
      <alignment horizontal="center"/>
    </xf>
    <xf numFmtId="170" fontId="0" fillId="56" borderId="0" xfId="0" applyNumberFormat="1" applyFill="1" applyAlignment="1">
      <alignment horizontal="center"/>
    </xf>
    <xf numFmtId="10" fontId="0" fillId="56" borderId="0" xfId="52253" applyNumberFormat="1" applyFont="1" applyFill="1" applyAlignment="1">
      <alignment horizontal="center"/>
    </xf>
    <xf numFmtId="0" fontId="16" fillId="56" borderId="0" xfId="0" applyFont="1" applyFill="1"/>
    <xf numFmtId="0" fontId="16" fillId="57" borderId="0" xfId="0" applyFont="1" applyFill="1"/>
    <xf numFmtId="170" fontId="0" fillId="57" borderId="0" xfId="0" applyNumberFormat="1" applyFill="1" applyAlignment="1">
      <alignment horizontal="center"/>
    </xf>
    <xf numFmtId="0" fontId="63" fillId="0" borderId="0" xfId="0" applyFont="1"/>
    <xf numFmtId="0" fontId="64" fillId="0" borderId="0" xfId="0" applyFont="1"/>
    <xf numFmtId="0" fontId="64" fillId="0" borderId="0" xfId="0" applyFont="1" applyBorder="1"/>
    <xf numFmtId="1" fontId="0" fillId="56" borderId="0" xfId="0" quotePrefix="1" applyNumberFormat="1" applyFill="1" applyAlignment="1">
      <alignment horizontal="center"/>
    </xf>
    <xf numFmtId="0" fontId="65" fillId="0" borderId="0" xfId="52254"/>
    <xf numFmtId="0" fontId="62" fillId="0" borderId="0" xfId="0" applyFont="1"/>
    <xf numFmtId="0" fontId="66" fillId="0" borderId="0" xfId="0" applyFont="1"/>
    <xf numFmtId="0" fontId="67" fillId="0" borderId="0" xfId="0" applyFont="1"/>
    <xf numFmtId="0" fontId="68" fillId="0" borderId="0" xfId="0" applyFont="1"/>
    <xf numFmtId="1" fontId="0" fillId="0" borderId="0" xfId="0" applyNumberFormat="1" applyAlignment="1">
      <alignment horizontal="center"/>
    </xf>
    <xf numFmtId="0" fontId="0" fillId="0" borderId="0" xfId="0" applyFill="1"/>
    <xf numFmtId="175" fontId="0" fillId="0" borderId="0" xfId="52253" applyNumberFormat="1" applyFont="1" applyAlignment="1">
      <alignment horizontal="center"/>
    </xf>
    <xf numFmtId="1" fontId="0" fillId="0" borderId="0" xfId="0" applyNumberFormat="1"/>
    <xf numFmtId="176" fontId="0" fillId="57" borderId="0" xfId="52255" applyNumberFormat="1" applyFont="1" applyFill="1" applyAlignment="1">
      <alignment horizontal="center"/>
    </xf>
    <xf numFmtId="170" fontId="0" fillId="0" borderId="0" xfId="0" applyNumberFormat="1"/>
    <xf numFmtId="176" fontId="0" fillId="57" borderId="0" xfId="0" applyNumberFormat="1" applyFill="1" applyAlignment="1">
      <alignment horizontal="center"/>
    </xf>
    <xf numFmtId="1" fontId="0" fillId="0" borderId="0" xfId="0" applyNumberFormat="1" applyFill="1" applyAlignment="1">
      <alignment horizontal="center"/>
    </xf>
    <xf numFmtId="0" fontId="0" fillId="0" borderId="0" xfId="0" applyFill="1" applyAlignment="1">
      <alignment horizontal="center"/>
    </xf>
    <xf numFmtId="175" fontId="0" fillId="0" borderId="0" xfId="52253" applyNumberFormat="1" applyFont="1"/>
    <xf numFmtId="0" fontId="0" fillId="0" borderId="0" xfId="0" applyAlignment="1">
      <alignment horizontal="center"/>
    </xf>
    <xf numFmtId="0" fontId="0" fillId="0" borderId="0" xfId="0" applyAlignment="1">
      <alignment wrapText="1"/>
    </xf>
    <xf numFmtId="0" fontId="0" fillId="0" borderId="0" xfId="0" applyAlignment="1">
      <alignment horizontal="center"/>
    </xf>
    <xf numFmtId="0" fontId="0" fillId="0" borderId="0" xfId="0" applyAlignment="1">
      <alignment horizontal="center"/>
    </xf>
    <xf numFmtId="10" fontId="0" fillId="0" borderId="0" xfId="52253" applyNumberFormat="1" applyFont="1" applyAlignment="1">
      <alignment horizontal="center"/>
    </xf>
    <xf numFmtId="177" fontId="0" fillId="0" borderId="0" xfId="52253" applyNumberFormat="1" applyFont="1" applyAlignment="1">
      <alignment horizontal="center"/>
    </xf>
    <xf numFmtId="164" fontId="0" fillId="56" borderId="0" xfId="0" applyNumberFormat="1" applyFill="1" applyAlignment="1">
      <alignment horizontal="center"/>
    </xf>
    <xf numFmtId="0" fontId="0" fillId="0" borderId="0" xfId="0" applyAlignment="1">
      <alignment horizontal="center"/>
    </xf>
    <xf numFmtId="0" fontId="70" fillId="0" borderId="0" xfId="0" applyFont="1" applyAlignment="1">
      <alignment horizontal="center"/>
    </xf>
    <xf numFmtId="164" fontId="69" fillId="56" borderId="0" xfId="0" applyNumberFormat="1" applyFont="1" applyFill="1" applyAlignment="1">
      <alignment horizontal="center"/>
    </xf>
    <xf numFmtId="171" fontId="0" fillId="57" borderId="0" xfId="0" applyNumberFormat="1" applyFill="1"/>
    <xf numFmtId="10" fontId="0" fillId="57" borderId="0" xfId="52253" applyNumberFormat="1" applyFont="1" applyFill="1" applyAlignment="1">
      <alignment horizontal="center"/>
    </xf>
    <xf numFmtId="174" fontId="0" fillId="57" borderId="0" xfId="52253" applyNumberFormat="1" applyFont="1" applyFill="1" applyAlignment="1">
      <alignment horizontal="center"/>
    </xf>
    <xf numFmtId="172" fontId="0" fillId="56" borderId="0" xfId="0" applyNumberFormat="1" applyFill="1" applyAlignment="1">
      <alignment horizontal="center"/>
    </xf>
    <xf numFmtId="0" fontId="0" fillId="57" borderId="0" xfId="0" applyFill="1" applyAlignment="1">
      <alignment horizontal="left"/>
    </xf>
    <xf numFmtId="9" fontId="0" fillId="57" borderId="0" xfId="0" applyNumberFormat="1" applyFill="1" applyAlignment="1">
      <alignment horizontal="center"/>
    </xf>
    <xf numFmtId="0" fontId="0" fillId="57" borderId="0" xfId="0" quotePrefix="1" applyFill="1" applyAlignment="1">
      <alignment horizontal="center"/>
    </xf>
    <xf numFmtId="1" fontId="61" fillId="57" borderId="0" xfId="0" applyNumberFormat="1" applyFont="1" applyFill="1" applyAlignment="1">
      <alignment horizontal="center" vertical="center"/>
    </xf>
    <xf numFmtId="173" fontId="0" fillId="57" borderId="0" xfId="0" applyNumberFormat="1" applyFill="1" applyAlignment="1">
      <alignment horizontal="center"/>
    </xf>
    <xf numFmtId="170" fontId="0" fillId="0" borderId="0" xfId="0" applyNumberFormat="1" applyFill="1" applyAlignment="1">
      <alignment horizontal="center"/>
    </xf>
    <xf numFmtId="166" fontId="0" fillId="56" borderId="0" xfId="0" applyNumberFormat="1" applyFill="1" applyAlignment="1">
      <alignment horizontal="center"/>
    </xf>
    <xf numFmtId="166" fontId="0" fillId="57" borderId="0" xfId="0" applyNumberFormat="1" applyFill="1" applyAlignment="1">
      <alignment horizontal="center"/>
    </xf>
    <xf numFmtId="166" fontId="0" fillId="57" borderId="0" xfId="0" applyNumberFormat="1" applyFill="1"/>
    <xf numFmtId="1" fontId="0" fillId="57" borderId="0" xfId="0" applyNumberFormat="1" applyFill="1" applyAlignment="1">
      <alignment horizontal="right"/>
    </xf>
    <xf numFmtId="176" fontId="0" fillId="57" borderId="0" xfId="52255" applyNumberFormat="1" applyFont="1" applyFill="1" applyAlignment="1">
      <alignment horizontal="center" vertical="center"/>
    </xf>
    <xf numFmtId="1" fontId="0" fillId="57" borderId="0" xfId="0" applyNumberFormat="1" applyFill="1" applyAlignment="1">
      <alignment horizontal="center" vertical="center"/>
    </xf>
    <xf numFmtId="1" fontId="0" fillId="0" borderId="0" xfId="52253" applyNumberFormat="1" applyFont="1" applyAlignment="1">
      <alignment horizontal="center"/>
    </xf>
    <xf numFmtId="176" fontId="0" fillId="0" borderId="0" xfId="52255" applyNumberFormat="1" applyFont="1" applyFill="1" applyAlignment="1">
      <alignment horizontal="center"/>
    </xf>
    <xf numFmtId="176" fontId="0" fillId="0" borderId="0" xfId="0" applyNumberFormat="1" applyAlignment="1">
      <alignment horizontal="center"/>
    </xf>
    <xf numFmtId="176" fontId="0" fillId="0" borderId="0" xfId="0" applyNumberFormat="1" applyFill="1" applyAlignment="1">
      <alignment horizontal="center"/>
    </xf>
    <xf numFmtId="0" fontId="0" fillId="0" borderId="0" xfId="0" applyBorder="1"/>
    <xf numFmtId="0" fontId="0" fillId="0" borderId="0" xfId="0" applyBorder="1" applyAlignment="1">
      <alignment horizontal="center"/>
    </xf>
    <xf numFmtId="0" fontId="0" fillId="0" borderId="0" xfId="0" applyBorder="1" applyAlignment="1">
      <alignment wrapText="1"/>
    </xf>
    <xf numFmtId="0" fontId="71" fillId="0" borderId="0" xfId="0" applyFont="1" applyAlignment="1">
      <alignment horizontal="left" wrapText="1"/>
    </xf>
    <xf numFmtId="0" fontId="73" fillId="0" borderId="0" xfId="0" applyFont="1" applyAlignment="1">
      <alignment horizontal="left" vertical="center" wrapText="1"/>
    </xf>
    <xf numFmtId="0" fontId="0" fillId="56" borderId="0" xfId="0" applyFill="1" applyAlignment="1">
      <alignment horizontal="center" wrapText="1"/>
    </xf>
    <xf numFmtId="0" fontId="0" fillId="57" borderId="0" xfId="0" applyFill="1" applyAlignment="1">
      <alignment horizontal="center" wrapText="1"/>
    </xf>
  </cellXfs>
  <cellStyles count="52256">
    <cellStyle name="20% - Accent1" xfId="19" builtinId="30" customBuiltin="1"/>
    <cellStyle name="20% - Accent1 10" xfId="3264"/>
    <cellStyle name="20% - Accent1 10 2" xfId="5910"/>
    <cellStyle name="20% - Accent1 11" xfId="3381"/>
    <cellStyle name="20% - Accent1 11 2" xfId="6021"/>
    <cellStyle name="20% - Accent1 12" xfId="3615"/>
    <cellStyle name="20% - Accent1 13" xfId="6274"/>
    <cellStyle name="20% - Accent1 2" xfId="47"/>
    <cellStyle name="20% - Accent1 2 2" xfId="105"/>
    <cellStyle name="20% - Accent1 3" xfId="164"/>
    <cellStyle name="20% - Accent1 4" xfId="104"/>
    <cellStyle name="20% - Accent1 4 2" xfId="319"/>
    <cellStyle name="20% - Accent1 4 3" xfId="742"/>
    <cellStyle name="20% - Accent1 5" xfId="400"/>
    <cellStyle name="20% - Accent1 6" xfId="492"/>
    <cellStyle name="20% - Accent1 7" xfId="707"/>
    <cellStyle name="20% - Accent1 7 2" xfId="1005"/>
    <cellStyle name="20% - Accent1 7 2 2" xfId="1334"/>
    <cellStyle name="20% - Accent1 7 2 2 2" xfId="1612"/>
    <cellStyle name="20% - Accent1 7 2 2 2 2" xfId="2150"/>
    <cellStyle name="20% - Accent1 7 2 2 2 2 2" xfId="4803"/>
    <cellStyle name="20% - Accent1 7 2 2 2 3" xfId="2672"/>
    <cellStyle name="20% - Accent1 7 2 2 2 3 2" xfId="5318"/>
    <cellStyle name="20% - Accent1 7 2 2 2 4" xfId="3202"/>
    <cellStyle name="20% - Accent1 7 2 2 2 4 2" xfId="5848"/>
    <cellStyle name="20% - Accent1 7 2 2 2 5" xfId="4270"/>
    <cellStyle name="20% - Accent1 7 2 2 3" xfId="1914"/>
    <cellStyle name="20% - Accent1 7 2 2 3 2" xfId="4568"/>
    <cellStyle name="20% - Accent1 7 2 2 4" xfId="2438"/>
    <cellStyle name="20% - Accent1 7 2 2 4 2" xfId="5084"/>
    <cellStyle name="20% - Accent1 7 2 2 5" xfId="2968"/>
    <cellStyle name="20% - Accent1 7 2 2 5 2" xfId="5614"/>
    <cellStyle name="20% - Accent1 7 2 2 6" xfId="4009"/>
    <cellStyle name="20% - Accent1 7 2 3" xfId="1493"/>
    <cellStyle name="20% - Accent1 7 2 3 2" xfId="2031"/>
    <cellStyle name="20% - Accent1 7 2 3 2 2" xfId="4684"/>
    <cellStyle name="20% - Accent1 7 2 3 3" xfId="2553"/>
    <cellStyle name="20% - Accent1 7 2 3 3 2" xfId="5199"/>
    <cellStyle name="20% - Accent1 7 2 3 4" xfId="3083"/>
    <cellStyle name="20% - Accent1 7 2 3 4 2" xfId="5729"/>
    <cellStyle name="20% - Accent1 7 2 3 5" xfId="4151"/>
    <cellStyle name="20% - Accent1 7 2 4" xfId="1793"/>
    <cellStyle name="20% - Accent1 7 2 4 2" xfId="4447"/>
    <cellStyle name="20% - Accent1 7 2 5" xfId="2319"/>
    <cellStyle name="20% - Accent1 7 2 5 2" xfId="4965"/>
    <cellStyle name="20% - Accent1 7 2 6" xfId="2806"/>
    <cellStyle name="20% - Accent1 7 2 6 2" xfId="5452"/>
    <cellStyle name="20% - Accent1 7 2 7" xfId="3751"/>
    <cellStyle name="20% - Accent1 7 3" xfId="1278"/>
    <cellStyle name="20% - Accent1 7 3 2" xfId="1577"/>
    <cellStyle name="20% - Accent1 7 3 2 2" xfId="2115"/>
    <cellStyle name="20% - Accent1 7 3 2 2 2" xfId="4768"/>
    <cellStyle name="20% - Accent1 7 3 2 3" xfId="2637"/>
    <cellStyle name="20% - Accent1 7 3 2 3 2" xfId="5283"/>
    <cellStyle name="20% - Accent1 7 3 2 4" xfId="3167"/>
    <cellStyle name="20% - Accent1 7 3 2 4 2" xfId="5813"/>
    <cellStyle name="20% - Accent1 7 3 2 5" xfId="4235"/>
    <cellStyle name="20% - Accent1 7 3 3" xfId="1879"/>
    <cellStyle name="20% - Accent1 7 3 3 2" xfId="4533"/>
    <cellStyle name="20% - Accent1 7 3 4" xfId="2403"/>
    <cellStyle name="20% - Accent1 7 3 4 2" xfId="5049"/>
    <cellStyle name="20% - Accent1 7 3 5" xfId="2933"/>
    <cellStyle name="20% - Accent1 7 3 5 2" xfId="5579"/>
    <cellStyle name="20% - Accent1 7 3 6" xfId="3966"/>
    <cellStyle name="20% - Accent1 7 4" xfId="1458"/>
    <cellStyle name="20% - Accent1 7 4 2" xfId="1996"/>
    <cellStyle name="20% - Accent1 7 4 2 2" xfId="4649"/>
    <cellStyle name="20% - Accent1 7 4 3" xfId="2518"/>
    <cellStyle name="20% - Accent1 7 4 3 2" xfId="5164"/>
    <cellStyle name="20% - Accent1 7 4 4" xfId="3048"/>
    <cellStyle name="20% - Accent1 7 4 4 2" xfId="5694"/>
    <cellStyle name="20% - Accent1 7 4 5" xfId="4116"/>
    <cellStyle name="20% - Accent1 7 5" xfId="1743"/>
    <cellStyle name="20% - Accent1 7 5 2" xfId="4397"/>
    <cellStyle name="20% - Accent1 7 6" xfId="2284"/>
    <cellStyle name="20% - Accent1 7 6 2" xfId="4930"/>
    <cellStyle name="20% - Accent1 7 7" xfId="2763"/>
    <cellStyle name="20% - Accent1 7 7 2" xfId="5409"/>
    <cellStyle name="20% - Accent1 7 8" xfId="3680"/>
    <cellStyle name="20% - Accent1 8" xfId="877"/>
    <cellStyle name="20% - Accent1 9" xfId="928"/>
    <cellStyle name="20% - Accent2" xfId="23" builtinId="34" customBuiltin="1"/>
    <cellStyle name="20% - Accent2 10" xfId="3267"/>
    <cellStyle name="20% - Accent2 10 2" xfId="5913"/>
    <cellStyle name="20% - Accent2 11" xfId="3384"/>
    <cellStyle name="20% - Accent2 11 2" xfId="6023"/>
    <cellStyle name="20% - Accent2 12" xfId="3616"/>
    <cellStyle name="20% - Accent2 13" xfId="6276"/>
    <cellStyle name="20% - Accent2 2" xfId="48"/>
    <cellStyle name="20% - Accent2 2 2" xfId="107"/>
    <cellStyle name="20% - Accent2 3" xfId="165"/>
    <cellStyle name="20% - Accent2 4" xfId="106"/>
    <cellStyle name="20% - Accent2 4 2" xfId="318"/>
    <cellStyle name="20% - Accent2 4 3" xfId="743"/>
    <cellStyle name="20% - Accent2 5" xfId="401"/>
    <cellStyle name="20% - Accent2 6" xfId="493"/>
    <cellStyle name="20% - Accent2 7" xfId="711"/>
    <cellStyle name="20% - Accent2 7 2" xfId="1006"/>
    <cellStyle name="20% - Accent2 7 2 2" xfId="1335"/>
    <cellStyle name="20% - Accent2 7 2 2 2" xfId="1613"/>
    <cellStyle name="20% - Accent2 7 2 2 2 2" xfId="2151"/>
    <cellStyle name="20% - Accent2 7 2 2 2 2 2" xfId="4804"/>
    <cellStyle name="20% - Accent2 7 2 2 2 3" xfId="2673"/>
    <cellStyle name="20% - Accent2 7 2 2 2 3 2" xfId="5319"/>
    <cellStyle name="20% - Accent2 7 2 2 2 4" xfId="3203"/>
    <cellStyle name="20% - Accent2 7 2 2 2 4 2" xfId="5849"/>
    <cellStyle name="20% - Accent2 7 2 2 2 5" xfId="4271"/>
    <cellStyle name="20% - Accent2 7 2 2 3" xfId="1915"/>
    <cellStyle name="20% - Accent2 7 2 2 3 2" xfId="4569"/>
    <cellStyle name="20% - Accent2 7 2 2 4" xfId="2439"/>
    <cellStyle name="20% - Accent2 7 2 2 4 2" xfId="5085"/>
    <cellStyle name="20% - Accent2 7 2 2 5" xfId="2969"/>
    <cellStyle name="20% - Accent2 7 2 2 5 2" xfId="5615"/>
    <cellStyle name="20% - Accent2 7 2 2 6" xfId="4010"/>
    <cellStyle name="20% - Accent2 7 2 3" xfId="1494"/>
    <cellStyle name="20% - Accent2 7 2 3 2" xfId="2032"/>
    <cellStyle name="20% - Accent2 7 2 3 2 2" xfId="4685"/>
    <cellStyle name="20% - Accent2 7 2 3 3" xfId="2554"/>
    <cellStyle name="20% - Accent2 7 2 3 3 2" xfId="5200"/>
    <cellStyle name="20% - Accent2 7 2 3 4" xfId="3084"/>
    <cellStyle name="20% - Accent2 7 2 3 4 2" xfId="5730"/>
    <cellStyle name="20% - Accent2 7 2 3 5" xfId="4152"/>
    <cellStyle name="20% - Accent2 7 2 4" xfId="1794"/>
    <cellStyle name="20% - Accent2 7 2 4 2" xfId="4448"/>
    <cellStyle name="20% - Accent2 7 2 5" xfId="2320"/>
    <cellStyle name="20% - Accent2 7 2 5 2" xfId="4966"/>
    <cellStyle name="20% - Accent2 7 2 6" xfId="2807"/>
    <cellStyle name="20% - Accent2 7 2 6 2" xfId="5453"/>
    <cellStyle name="20% - Accent2 7 2 7" xfId="3752"/>
    <cellStyle name="20% - Accent2 7 3" xfId="1280"/>
    <cellStyle name="20% - Accent2 7 3 2" xfId="1579"/>
    <cellStyle name="20% - Accent2 7 3 2 2" xfId="2117"/>
    <cellStyle name="20% - Accent2 7 3 2 2 2" xfId="4770"/>
    <cellStyle name="20% - Accent2 7 3 2 3" xfId="2639"/>
    <cellStyle name="20% - Accent2 7 3 2 3 2" xfId="5285"/>
    <cellStyle name="20% - Accent2 7 3 2 4" xfId="3169"/>
    <cellStyle name="20% - Accent2 7 3 2 4 2" xfId="5815"/>
    <cellStyle name="20% - Accent2 7 3 2 5" xfId="4237"/>
    <cellStyle name="20% - Accent2 7 3 3" xfId="1881"/>
    <cellStyle name="20% - Accent2 7 3 3 2" xfId="4535"/>
    <cellStyle name="20% - Accent2 7 3 4" xfId="2405"/>
    <cellStyle name="20% - Accent2 7 3 4 2" xfId="5051"/>
    <cellStyle name="20% - Accent2 7 3 5" xfId="2935"/>
    <cellStyle name="20% - Accent2 7 3 5 2" xfId="5581"/>
    <cellStyle name="20% - Accent2 7 3 6" xfId="3968"/>
    <cellStyle name="20% - Accent2 7 4" xfId="1460"/>
    <cellStyle name="20% - Accent2 7 4 2" xfId="1998"/>
    <cellStyle name="20% - Accent2 7 4 2 2" xfId="4651"/>
    <cellStyle name="20% - Accent2 7 4 3" xfId="2520"/>
    <cellStyle name="20% - Accent2 7 4 3 2" xfId="5166"/>
    <cellStyle name="20% - Accent2 7 4 4" xfId="3050"/>
    <cellStyle name="20% - Accent2 7 4 4 2" xfId="5696"/>
    <cellStyle name="20% - Accent2 7 4 5" xfId="4118"/>
    <cellStyle name="20% - Accent2 7 5" xfId="1745"/>
    <cellStyle name="20% - Accent2 7 5 2" xfId="4399"/>
    <cellStyle name="20% - Accent2 7 6" xfId="2286"/>
    <cellStyle name="20% - Accent2 7 6 2" xfId="4932"/>
    <cellStyle name="20% - Accent2 7 7" xfId="2765"/>
    <cellStyle name="20% - Accent2 7 7 2" xfId="5411"/>
    <cellStyle name="20% - Accent2 7 8" xfId="3682"/>
    <cellStyle name="20% - Accent2 8" xfId="871"/>
    <cellStyle name="20% - Accent2 9" xfId="929"/>
    <cellStyle name="20% - Accent3" xfId="27" builtinId="38" customBuiltin="1"/>
    <cellStyle name="20% - Accent3 10" xfId="3269"/>
    <cellStyle name="20% - Accent3 10 2" xfId="5915"/>
    <cellStyle name="20% - Accent3 11" xfId="3386"/>
    <cellStyle name="20% - Accent3 11 2" xfId="6025"/>
    <cellStyle name="20% - Accent3 12" xfId="3617"/>
    <cellStyle name="20% - Accent3 13" xfId="6278"/>
    <cellStyle name="20% - Accent3 2" xfId="49"/>
    <cellStyle name="20% - Accent3 2 2" xfId="109"/>
    <cellStyle name="20% - Accent3 3" xfId="166"/>
    <cellStyle name="20% - Accent3 4" xfId="108"/>
    <cellStyle name="20% - Accent3 4 2" xfId="317"/>
    <cellStyle name="20% - Accent3 4 3" xfId="744"/>
    <cellStyle name="20% - Accent3 5" xfId="402"/>
    <cellStyle name="20% - Accent3 6" xfId="494"/>
    <cellStyle name="20% - Accent3 7" xfId="715"/>
    <cellStyle name="20% - Accent3 7 2" xfId="1008"/>
    <cellStyle name="20% - Accent3 7 2 2" xfId="1337"/>
    <cellStyle name="20% - Accent3 7 2 2 2" xfId="1614"/>
    <cellStyle name="20% - Accent3 7 2 2 2 2" xfId="2152"/>
    <cellStyle name="20% - Accent3 7 2 2 2 2 2" xfId="4805"/>
    <cellStyle name="20% - Accent3 7 2 2 2 3" xfId="2674"/>
    <cellStyle name="20% - Accent3 7 2 2 2 3 2" xfId="5320"/>
    <cellStyle name="20% - Accent3 7 2 2 2 4" xfId="3204"/>
    <cellStyle name="20% - Accent3 7 2 2 2 4 2" xfId="5850"/>
    <cellStyle name="20% - Accent3 7 2 2 2 5" xfId="4272"/>
    <cellStyle name="20% - Accent3 7 2 2 3" xfId="1916"/>
    <cellStyle name="20% - Accent3 7 2 2 3 2" xfId="4570"/>
    <cellStyle name="20% - Accent3 7 2 2 4" xfId="2440"/>
    <cellStyle name="20% - Accent3 7 2 2 4 2" xfId="5086"/>
    <cellStyle name="20% - Accent3 7 2 2 5" xfId="2970"/>
    <cellStyle name="20% - Accent3 7 2 2 5 2" xfId="5616"/>
    <cellStyle name="20% - Accent3 7 2 2 6" xfId="4011"/>
    <cellStyle name="20% - Accent3 7 2 3" xfId="1495"/>
    <cellStyle name="20% - Accent3 7 2 3 2" xfId="2033"/>
    <cellStyle name="20% - Accent3 7 2 3 2 2" xfId="4686"/>
    <cellStyle name="20% - Accent3 7 2 3 3" xfId="2555"/>
    <cellStyle name="20% - Accent3 7 2 3 3 2" xfId="5201"/>
    <cellStyle name="20% - Accent3 7 2 3 4" xfId="3085"/>
    <cellStyle name="20% - Accent3 7 2 3 4 2" xfId="5731"/>
    <cellStyle name="20% - Accent3 7 2 3 5" xfId="4153"/>
    <cellStyle name="20% - Accent3 7 2 4" xfId="1795"/>
    <cellStyle name="20% - Accent3 7 2 4 2" xfId="4449"/>
    <cellStyle name="20% - Accent3 7 2 5" xfId="2321"/>
    <cellStyle name="20% - Accent3 7 2 5 2" xfId="4967"/>
    <cellStyle name="20% - Accent3 7 2 6" xfId="2808"/>
    <cellStyle name="20% - Accent3 7 2 6 2" xfId="5454"/>
    <cellStyle name="20% - Accent3 7 2 7" xfId="3753"/>
    <cellStyle name="20% - Accent3 7 3" xfId="1282"/>
    <cellStyle name="20% - Accent3 7 3 2" xfId="1581"/>
    <cellStyle name="20% - Accent3 7 3 2 2" xfId="2119"/>
    <cellStyle name="20% - Accent3 7 3 2 2 2" xfId="4772"/>
    <cellStyle name="20% - Accent3 7 3 2 3" xfId="2641"/>
    <cellStyle name="20% - Accent3 7 3 2 3 2" xfId="5287"/>
    <cellStyle name="20% - Accent3 7 3 2 4" xfId="3171"/>
    <cellStyle name="20% - Accent3 7 3 2 4 2" xfId="5817"/>
    <cellStyle name="20% - Accent3 7 3 2 5" xfId="4239"/>
    <cellStyle name="20% - Accent3 7 3 3" xfId="1883"/>
    <cellStyle name="20% - Accent3 7 3 3 2" xfId="4537"/>
    <cellStyle name="20% - Accent3 7 3 4" xfId="2407"/>
    <cellStyle name="20% - Accent3 7 3 4 2" xfId="5053"/>
    <cellStyle name="20% - Accent3 7 3 5" xfId="2937"/>
    <cellStyle name="20% - Accent3 7 3 5 2" xfId="5583"/>
    <cellStyle name="20% - Accent3 7 3 6" xfId="3970"/>
    <cellStyle name="20% - Accent3 7 4" xfId="1462"/>
    <cellStyle name="20% - Accent3 7 4 2" xfId="2000"/>
    <cellStyle name="20% - Accent3 7 4 2 2" xfId="4653"/>
    <cellStyle name="20% - Accent3 7 4 3" xfId="2522"/>
    <cellStyle name="20% - Accent3 7 4 3 2" xfId="5168"/>
    <cellStyle name="20% - Accent3 7 4 4" xfId="3052"/>
    <cellStyle name="20% - Accent3 7 4 4 2" xfId="5698"/>
    <cellStyle name="20% - Accent3 7 4 5" xfId="4120"/>
    <cellStyle name="20% - Accent3 7 5" xfId="1747"/>
    <cellStyle name="20% - Accent3 7 5 2" xfId="4401"/>
    <cellStyle name="20% - Accent3 7 6" xfId="2288"/>
    <cellStyle name="20% - Accent3 7 6 2" xfId="4934"/>
    <cellStyle name="20% - Accent3 7 7" xfId="2767"/>
    <cellStyle name="20% - Accent3 7 7 2" xfId="5413"/>
    <cellStyle name="20% - Accent3 7 8" xfId="3684"/>
    <cellStyle name="20% - Accent3 8" xfId="838"/>
    <cellStyle name="20% - Accent3 9" xfId="930"/>
    <cellStyle name="20% - Accent4" xfId="31" builtinId="42" customBuiltin="1"/>
    <cellStyle name="20% - Accent4 10" xfId="3271"/>
    <cellStyle name="20% - Accent4 10 2" xfId="5917"/>
    <cellStyle name="20% - Accent4 11" xfId="3390"/>
    <cellStyle name="20% - Accent4 11 2" xfId="6028"/>
    <cellStyle name="20% - Accent4 12" xfId="3618"/>
    <cellStyle name="20% - Accent4 13" xfId="6280"/>
    <cellStyle name="20% - Accent4 2" xfId="50"/>
    <cellStyle name="20% - Accent4 2 2" xfId="111"/>
    <cellStyle name="20% - Accent4 3" xfId="167"/>
    <cellStyle name="20% - Accent4 4" xfId="110"/>
    <cellStyle name="20% - Accent4 4 2" xfId="316"/>
    <cellStyle name="20% - Accent4 4 3" xfId="745"/>
    <cellStyle name="20% - Accent4 5" xfId="403"/>
    <cellStyle name="20% - Accent4 6" xfId="495"/>
    <cellStyle name="20% - Accent4 7" xfId="719"/>
    <cellStyle name="20% - Accent4 7 2" xfId="1009"/>
    <cellStyle name="20% - Accent4 7 2 2" xfId="1338"/>
    <cellStyle name="20% - Accent4 7 2 2 2" xfId="1615"/>
    <cellStyle name="20% - Accent4 7 2 2 2 2" xfId="2153"/>
    <cellStyle name="20% - Accent4 7 2 2 2 2 2" xfId="4806"/>
    <cellStyle name="20% - Accent4 7 2 2 2 3" xfId="2675"/>
    <cellStyle name="20% - Accent4 7 2 2 2 3 2" xfId="5321"/>
    <cellStyle name="20% - Accent4 7 2 2 2 4" xfId="3205"/>
    <cellStyle name="20% - Accent4 7 2 2 2 4 2" xfId="5851"/>
    <cellStyle name="20% - Accent4 7 2 2 2 5" xfId="4273"/>
    <cellStyle name="20% - Accent4 7 2 2 3" xfId="1917"/>
    <cellStyle name="20% - Accent4 7 2 2 3 2" xfId="4571"/>
    <cellStyle name="20% - Accent4 7 2 2 4" xfId="2441"/>
    <cellStyle name="20% - Accent4 7 2 2 4 2" xfId="5087"/>
    <cellStyle name="20% - Accent4 7 2 2 5" xfId="2971"/>
    <cellStyle name="20% - Accent4 7 2 2 5 2" xfId="5617"/>
    <cellStyle name="20% - Accent4 7 2 2 6" xfId="4012"/>
    <cellStyle name="20% - Accent4 7 2 3" xfId="1496"/>
    <cellStyle name="20% - Accent4 7 2 3 2" xfId="2034"/>
    <cellStyle name="20% - Accent4 7 2 3 2 2" xfId="4687"/>
    <cellStyle name="20% - Accent4 7 2 3 3" xfId="2556"/>
    <cellStyle name="20% - Accent4 7 2 3 3 2" xfId="5202"/>
    <cellStyle name="20% - Accent4 7 2 3 4" xfId="3086"/>
    <cellStyle name="20% - Accent4 7 2 3 4 2" xfId="5732"/>
    <cellStyle name="20% - Accent4 7 2 3 5" xfId="4154"/>
    <cellStyle name="20% - Accent4 7 2 4" xfId="1796"/>
    <cellStyle name="20% - Accent4 7 2 4 2" xfId="4450"/>
    <cellStyle name="20% - Accent4 7 2 5" xfId="2322"/>
    <cellStyle name="20% - Accent4 7 2 5 2" xfId="4968"/>
    <cellStyle name="20% - Accent4 7 2 6" xfId="2809"/>
    <cellStyle name="20% - Accent4 7 2 6 2" xfId="5455"/>
    <cellStyle name="20% - Accent4 7 2 7" xfId="3754"/>
    <cellStyle name="20% - Accent4 7 3" xfId="1284"/>
    <cellStyle name="20% - Accent4 7 3 2" xfId="1583"/>
    <cellStyle name="20% - Accent4 7 3 2 2" xfId="2121"/>
    <cellStyle name="20% - Accent4 7 3 2 2 2" xfId="4774"/>
    <cellStyle name="20% - Accent4 7 3 2 3" xfId="2643"/>
    <cellStyle name="20% - Accent4 7 3 2 3 2" xfId="5289"/>
    <cellStyle name="20% - Accent4 7 3 2 4" xfId="3173"/>
    <cellStyle name="20% - Accent4 7 3 2 4 2" xfId="5819"/>
    <cellStyle name="20% - Accent4 7 3 2 5" xfId="4241"/>
    <cellStyle name="20% - Accent4 7 3 3" xfId="1885"/>
    <cellStyle name="20% - Accent4 7 3 3 2" xfId="4539"/>
    <cellStyle name="20% - Accent4 7 3 4" xfId="2409"/>
    <cellStyle name="20% - Accent4 7 3 4 2" xfId="5055"/>
    <cellStyle name="20% - Accent4 7 3 5" xfId="2939"/>
    <cellStyle name="20% - Accent4 7 3 5 2" xfId="5585"/>
    <cellStyle name="20% - Accent4 7 3 6" xfId="3972"/>
    <cellStyle name="20% - Accent4 7 4" xfId="1464"/>
    <cellStyle name="20% - Accent4 7 4 2" xfId="2002"/>
    <cellStyle name="20% - Accent4 7 4 2 2" xfId="4655"/>
    <cellStyle name="20% - Accent4 7 4 3" xfId="2524"/>
    <cellStyle name="20% - Accent4 7 4 3 2" xfId="5170"/>
    <cellStyle name="20% - Accent4 7 4 4" xfId="3054"/>
    <cellStyle name="20% - Accent4 7 4 4 2" xfId="5700"/>
    <cellStyle name="20% - Accent4 7 4 5" xfId="4122"/>
    <cellStyle name="20% - Accent4 7 5" xfId="1749"/>
    <cellStyle name="20% - Accent4 7 5 2" xfId="4403"/>
    <cellStyle name="20% - Accent4 7 6" xfId="2290"/>
    <cellStyle name="20% - Accent4 7 6 2" xfId="4936"/>
    <cellStyle name="20% - Accent4 7 7" xfId="2769"/>
    <cellStyle name="20% - Accent4 7 7 2" xfId="5415"/>
    <cellStyle name="20% - Accent4 7 8" xfId="3686"/>
    <cellStyle name="20% - Accent4 8" xfId="792"/>
    <cellStyle name="20% - Accent4 9" xfId="931"/>
    <cellStyle name="20% - Accent5" xfId="35" builtinId="46" customBuiltin="1"/>
    <cellStyle name="20% - Accent5 10" xfId="3273"/>
    <cellStyle name="20% - Accent5 10 2" xfId="5919"/>
    <cellStyle name="20% - Accent5 11" xfId="3392"/>
    <cellStyle name="20% - Accent5 11 2" xfId="6030"/>
    <cellStyle name="20% - Accent5 12" xfId="3619"/>
    <cellStyle name="20% - Accent5 13" xfId="6282"/>
    <cellStyle name="20% - Accent5 2" xfId="51"/>
    <cellStyle name="20% - Accent5 2 2" xfId="113"/>
    <cellStyle name="20% - Accent5 3" xfId="168"/>
    <cellStyle name="20% - Accent5 4" xfId="112"/>
    <cellStyle name="20% - Accent5 4 2" xfId="315"/>
    <cellStyle name="20% - Accent5 4 3" xfId="746"/>
    <cellStyle name="20% - Accent5 5" xfId="404"/>
    <cellStyle name="20% - Accent5 6" xfId="496"/>
    <cellStyle name="20% - Accent5 7" xfId="723"/>
    <cellStyle name="20% - Accent5 7 2" xfId="1010"/>
    <cellStyle name="20% - Accent5 7 2 2" xfId="1339"/>
    <cellStyle name="20% - Accent5 7 2 2 2" xfId="1616"/>
    <cellStyle name="20% - Accent5 7 2 2 2 2" xfId="2154"/>
    <cellStyle name="20% - Accent5 7 2 2 2 2 2" xfId="4807"/>
    <cellStyle name="20% - Accent5 7 2 2 2 3" xfId="2676"/>
    <cellStyle name="20% - Accent5 7 2 2 2 3 2" xfId="5322"/>
    <cellStyle name="20% - Accent5 7 2 2 2 4" xfId="3206"/>
    <cellStyle name="20% - Accent5 7 2 2 2 4 2" xfId="5852"/>
    <cellStyle name="20% - Accent5 7 2 2 2 5" xfId="4274"/>
    <cellStyle name="20% - Accent5 7 2 2 3" xfId="1918"/>
    <cellStyle name="20% - Accent5 7 2 2 3 2" xfId="4572"/>
    <cellStyle name="20% - Accent5 7 2 2 4" xfId="2442"/>
    <cellStyle name="20% - Accent5 7 2 2 4 2" xfId="5088"/>
    <cellStyle name="20% - Accent5 7 2 2 5" xfId="2972"/>
    <cellStyle name="20% - Accent5 7 2 2 5 2" xfId="5618"/>
    <cellStyle name="20% - Accent5 7 2 2 6" xfId="4013"/>
    <cellStyle name="20% - Accent5 7 2 3" xfId="1497"/>
    <cellStyle name="20% - Accent5 7 2 3 2" xfId="2035"/>
    <cellStyle name="20% - Accent5 7 2 3 2 2" xfId="4688"/>
    <cellStyle name="20% - Accent5 7 2 3 3" xfId="2557"/>
    <cellStyle name="20% - Accent5 7 2 3 3 2" xfId="5203"/>
    <cellStyle name="20% - Accent5 7 2 3 4" xfId="3087"/>
    <cellStyle name="20% - Accent5 7 2 3 4 2" xfId="5733"/>
    <cellStyle name="20% - Accent5 7 2 3 5" xfId="4155"/>
    <cellStyle name="20% - Accent5 7 2 4" xfId="1797"/>
    <cellStyle name="20% - Accent5 7 2 4 2" xfId="4451"/>
    <cellStyle name="20% - Accent5 7 2 5" xfId="2323"/>
    <cellStyle name="20% - Accent5 7 2 5 2" xfId="4969"/>
    <cellStyle name="20% - Accent5 7 2 6" xfId="2810"/>
    <cellStyle name="20% - Accent5 7 2 6 2" xfId="5456"/>
    <cellStyle name="20% - Accent5 7 2 7" xfId="3755"/>
    <cellStyle name="20% - Accent5 7 3" xfId="1286"/>
    <cellStyle name="20% - Accent5 7 3 2" xfId="1585"/>
    <cellStyle name="20% - Accent5 7 3 2 2" xfId="2123"/>
    <cellStyle name="20% - Accent5 7 3 2 2 2" xfId="4776"/>
    <cellStyle name="20% - Accent5 7 3 2 3" xfId="2645"/>
    <cellStyle name="20% - Accent5 7 3 2 3 2" xfId="5291"/>
    <cellStyle name="20% - Accent5 7 3 2 4" xfId="3175"/>
    <cellStyle name="20% - Accent5 7 3 2 4 2" xfId="5821"/>
    <cellStyle name="20% - Accent5 7 3 2 5" xfId="4243"/>
    <cellStyle name="20% - Accent5 7 3 3" xfId="1887"/>
    <cellStyle name="20% - Accent5 7 3 3 2" xfId="4541"/>
    <cellStyle name="20% - Accent5 7 3 4" xfId="2411"/>
    <cellStyle name="20% - Accent5 7 3 4 2" xfId="5057"/>
    <cellStyle name="20% - Accent5 7 3 5" xfId="2941"/>
    <cellStyle name="20% - Accent5 7 3 5 2" xfId="5587"/>
    <cellStyle name="20% - Accent5 7 3 6" xfId="3974"/>
    <cellStyle name="20% - Accent5 7 4" xfId="1466"/>
    <cellStyle name="20% - Accent5 7 4 2" xfId="2004"/>
    <cellStyle name="20% - Accent5 7 4 2 2" xfId="4657"/>
    <cellStyle name="20% - Accent5 7 4 3" xfId="2526"/>
    <cellStyle name="20% - Accent5 7 4 3 2" xfId="5172"/>
    <cellStyle name="20% - Accent5 7 4 4" xfId="3056"/>
    <cellStyle name="20% - Accent5 7 4 4 2" xfId="5702"/>
    <cellStyle name="20% - Accent5 7 4 5" xfId="4124"/>
    <cellStyle name="20% - Accent5 7 5" xfId="1751"/>
    <cellStyle name="20% - Accent5 7 5 2" xfId="4405"/>
    <cellStyle name="20% - Accent5 7 6" xfId="2292"/>
    <cellStyle name="20% - Accent5 7 6 2" xfId="4938"/>
    <cellStyle name="20% - Accent5 7 7" xfId="2771"/>
    <cellStyle name="20% - Accent5 7 7 2" xfId="5417"/>
    <cellStyle name="20% - Accent5 7 8" xfId="3688"/>
    <cellStyle name="20% - Accent5 8" xfId="785"/>
    <cellStyle name="20% - Accent5 9" xfId="932"/>
    <cellStyle name="20% - Accent6" xfId="39" builtinId="50" customBuiltin="1"/>
    <cellStyle name="20% - Accent6 10" xfId="3275"/>
    <cellStyle name="20% - Accent6 10 2" xfId="5921"/>
    <cellStyle name="20% - Accent6 11" xfId="3394"/>
    <cellStyle name="20% - Accent6 11 2" xfId="6032"/>
    <cellStyle name="20% - Accent6 12" xfId="3620"/>
    <cellStyle name="20% - Accent6 13" xfId="6284"/>
    <cellStyle name="20% - Accent6 2" xfId="52"/>
    <cellStyle name="20% - Accent6 2 2" xfId="115"/>
    <cellStyle name="20% - Accent6 3" xfId="169"/>
    <cellStyle name="20% - Accent6 4" xfId="114"/>
    <cellStyle name="20% - Accent6 4 2" xfId="314"/>
    <cellStyle name="20% - Accent6 4 3" xfId="747"/>
    <cellStyle name="20% - Accent6 5" xfId="405"/>
    <cellStyle name="20% - Accent6 6" xfId="497"/>
    <cellStyle name="20% - Accent6 7" xfId="727"/>
    <cellStyle name="20% - Accent6 7 2" xfId="1011"/>
    <cellStyle name="20% - Accent6 7 2 2" xfId="1340"/>
    <cellStyle name="20% - Accent6 7 2 2 2" xfId="1617"/>
    <cellStyle name="20% - Accent6 7 2 2 2 2" xfId="2155"/>
    <cellStyle name="20% - Accent6 7 2 2 2 2 2" xfId="4808"/>
    <cellStyle name="20% - Accent6 7 2 2 2 3" xfId="2677"/>
    <cellStyle name="20% - Accent6 7 2 2 2 3 2" xfId="5323"/>
    <cellStyle name="20% - Accent6 7 2 2 2 4" xfId="3207"/>
    <cellStyle name="20% - Accent6 7 2 2 2 4 2" xfId="5853"/>
    <cellStyle name="20% - Accent6 7 2 2 2 5" xfId="4275"/>
    <cellStyle name="20% - Accent6 7 2 2 3" xfId="1919"/>
    <cellStyle name="20% - Accent6 7 2 2 3 2" xfId="4573"/>
    <cellStyle name="20% - Accent6 7 2 2 4" xfId="2443"/>
    <cellStyle name="20% - Accent6 7 2 2 4 2" xfId="5089"/>
    <cellStyle name="20% - Accent6 7 2 2 5" xfId="2973"/>
    <cellStyle name="20% - Accent6 7 2 2 5 2" xfId="5619"/>
    <cellStyle name="20% - Accent6 7 2 2 6" xfId="4014"/>
    <cellStyle name="20% - Accent6 7 2 3" xfId="1498"/>
    <cellStyle name="20% - Accent6 7 2 3 2" xfId="2036"/>
    <cellStyle name="20% - Accent6 7 2 3 2 2" xfId="4689"/>
    <cellStyle name="20% - Accent6 7 2 3 3" xfId="2558"/>
    <cellStyle name="20% - Accent6 7 2 3 3 2" xfId="5204"/>
    <cellStyle name="20% - Accent6 7 2 3 4" xfId="3088"/>
    <cellStyle name="20% - Accent6 7 2 3 4 2" xfId="5734"/>
    <cellStyle name="20% - Accent6 7 2 3 5" xfId="4156"/>
    <cellStyle name="20% - Accent6 7 2 4" xfId="1798"/>
    <cellStyle name="20% - Accent6 7 2 4 2" xfId="4452"/>
    <cellStyle name="20% - Accent6 7 2 5" xfId="2324"/>
    <cellStyle name="20% - Accent6 7 2 5 2" xfId="4970"/>
    <cellStyle name="20% - Accent6 7 2 6" xfId="2811"/>
    <cellStyle name="20% - Accent6 7 2 6 2" xfId="5457"/>
    <cellStyle name="20% - Accent6 7 2 7" xfId="3756"/>
    <cellStyle name="20% - Accent6 7 3" xfId="1288"/>
    <cellStyle name="20% - Accent6 7 3 2" xfId="1587"/>
    <cellStyle name="20% - Accent6 7 3 2 2" xfId="2125"/>
    <cellStyle name="20% - Accent6 7 3 2 2 2" xfId="4778"/>
    <cellStyle name="20% - Accent6 7 3 2 3" xfId="2647"/>
    <cellStyle name="20% - Accent6 7 3 2 3 2" xfId="5293"/>
    <cellStyle name="20% - Accent6 7 3 2 4" xfId="3177"/>
    <cellStyle name="20% - Accent6 7 3 2 4 2" xfId="5823"/>
    <cellStyle name="20% - Accent6 7 3 2 5" xfId="4245"/>
    <cellStyle name="20% - Accent6 7 3 3" xfId="1889"/>
    <cellStyle name="20% - Accent6 7 3 3 2" xfId="4543"/>
    <cellStyle name="20% - Accent6 7 3 4" xfId="2413"/>
    <cellStyle name="20% - Accent6 7 3 4 2" xfId="5059"/>
    <cellStyle name="20% - Accent6 7 3 5" xfId="2943"/>
    <cellStyle name="20% - Accent6 7 3 5 2" xfId="5589"/>
    <cellStyle name="20% - Accent6 7 3 6" xfId="3976"/>
    <cellStyle name="20% - Accent6 7 4" xfId="1468"/>
    <cellStyle name="20% - Accent6 7 4 2" xfId="2006"/>
    <cellStyle name="20% - Accent6 7 4 2 2" xfId="4659"/>
    <cellStyle name="20% - Accent6 7 4 3" xfId="2528"/>
    <cellStyle name="20% - Accent6 7 4 3 2" xfId="5174"/>
    <cellStyle name="20% - Accent6 7 4 4" xfId="3058"/>
    <cellStyle name="20% - Accent6 7 4 4 2" xfId="5704"/>
    <cellStyle name="20% - Accent6 7 4 5" xfId="4126"/>
    <cellStyle name="20% - Accent6 7 5" xfId="1753"/>
    <cellStyle name="20% - Accent6 7 5 2" xfId="4407"/>
    <cellStyle name="20% - Accent6 7 6" xfId="2294"/>
    <cellStyle name="20% - Accent6 7 6 2" xfId="4940"/>
    <cellStyle name="20% - Accent6 7 7" xfId="2773"/>
    <cellStyle name="20% - Accent6 7 7 2" xfId="5419"/>
    <cellStyle name="20% - Accent6 7 8" xfId="3690"/>
    <cellStyle name="20% - Accent6 8" xfId="732"/>
    <cellStyle name="20% - Accent6 9" xfId="933"/>
    <cellStyle name="40% - Accent1" xfId="20" builtinId="31" customBuiltin="1"/>
    <cellStyle name="40% - Accent1 10" xfId="3265"/>
    <cellStyle name="40% - Accent1 10 2" xfId="5911"/>
    <cellStyle name="40% - Accent1 11" xfId="3382"/>
    <cellStyle name="40% - Accent1 11 2" xfId="6022"/>
    <cellStyle name="40% - Accent1 12" xfId="3621"/>
    <cellStyle name="40% - Accent1 13" xfId="6275"/>
    <cellStyle name="40% - Accent1 2" xfId="53"/>
    <cellStyle name="40% - Accent1 2 2" xfId="117"/>
    <cellStyle name="40% - Accent1 3" xfId="170"/>
    <cellStyle name="40% - Accent1 4" xfId="116"/>
    <cellStyle name="40% - Accent1 4 2" xfId="313"/>
    <cellStyle name="40% - Accent1 4 3" xfId="748"/>
    <cellStyle name="40% - Accent1 5" xfId="406"/>
    <cellStyle name="40% - Accent1 6" xfId="498"/>
    <cellStyle name="40% - Accent1 7" xfId="708"/>
    <cellStyle name="40% - Accent1 7 2" xfId="1012"/>
    <cellStyle name="40% - Accent1 7 2 2" xfId="1341"/>
    <cellStyle name="40% - Accent1 7 2 2 2" xfId="1618"/>
    <cellStyle name="40% - Accent1 7 2 2 2 2" xfId="2156"/>
    <cellStyle name="40% - Accent1 7 2 2 2 2 2" xfId="4809"/>
    <cellStyle name="40% - Accent1 7 2 2 2 3" xfId="2678"/>
    <cellStyle name="40% - Accent1 7 2 2 2 3 2" xfId="5324"/>
    <cellStyle name="40% - Accent1 7 2 2 2 4" xfId="3208"/>
    <cellStyle name="40% - Accent1 7 2 2 2 4 2" xfId="5854"/>
    <cellStyle name="40% - Accent1 7 2 2 2 5" xfId="4276"/>
    <cellStyle name="40% - Accent1 7 2 2 3" xfId="1920"/>
    <cellStyle name="40% - Accent1 7 2 2 3 2" xfId="4574"/>
    <cellStyle name="40% - Accent1 7 2 2 4" xfId="2444"/>
    <cellStyle name="40% - Accent1 7 2 2 4 2" xfId="5090"/>
    <cellStyle name="40% - Accent1 7 2 2 5" xfId="2974"/>
    <cellStyle name="40% - Accent1 7 2 2 5 2" xfId="5620"/>
    <cellStyle name="40% - Accent1 7 2 2 6" xfId="4015"/>
    <cellStyle name="40% - Accent1 7 2 3" xfId="1499"/>
    <cellStyle name="40% - Accent1 7 2 3 2" xfId="2037"/>
    <cellStyle name="40% - Accent1 7 2 3 2 2" xfId="4690"/>
    <cellStyle name="40% - Accent1 7 2 3 3" xfId="2559"/>
    <cellStyle name="40% - Accent1 7 2 3 3 2" xfId="5205"/>
    <cellStyle name="40% - Accent1 7 2 3 4" xfId="3089"/>
    <cellStyle name="40% - Accent1 7 2 3 4 2" xfId="5735"/>
    <cellStyle name="40% - Accent1 7 2 3 5" xfId="4157"/>
    <cellStyle name="40% - Accent1 7 2 4" xfId="1799"/>
    <cellStyle name="40% - Accent1 7 2 4 2" xfId="4453"/>
    <cellStyle name="40% - Accent1 7 2 5" xfId="2325"/>
    <cellStyle name="40% - Accent1 7 2 5 2" xfId="4971"/>
    <cellStyle name="40% - Accent1 7 2 6" xfId="2812"/>
    <cellStyle name="40% - Accent1 7 2 6 2" xfId="5458"/>
    <cellStyle name="40% - Accent1 7 2 7" xfId="3757"/>
    <cellStyle name="40% - Accent1 7 3" xfId="1279"/>
    <cellStyle name="40% - Accent1 7 3 2" xfId="1578"/>
    <cellStyle name="40% - Accent1 7 3 2 2" xfId="2116"/>
    <cellStyle name="40% - Accent1 7 3 2 2 2" xfId="4769"/>
    <cellStyle name="40% - Accent1 7 3 2 3" xfId="2638"/>
    <cellStyle name="40% - Accent1 7 3 2 3 2" xfId="5284"/>
    <cellStyle name="40% - Accent1 7 3 2 4" xfId="3168"/>
    <cellStyle name="40% - Accent1 7 3 2 4 2" xfId="5814"/>
    <cellStyle name="40% - Accent1 7 3 2 5" xfId="4236"/>
    <cellStyle name="40% - Accent1 7 3 3" xfId="1880"/>
    <cellStyle name="40% - Accent1 7 3 3 2" xfId="4534"/>
    <cellStyle name="40% - Accent1 7 3 4" xfId="2404"/>
    <cellStyle name="40% - Accent1 7 3 4 2" xfId="5050"/>
    <cellStyle name="40% - Accent1 7 3 5" xfId="2934"/>
    <cellStyle name="40% - Accent1 7 3 5 2" xfId="5580"/>
    <cellStyle name="40% - Accent1 7 3 6" xfId="3967"/>
    <cellStyle name="40% - Accent1 7 4" xfId="1459"/>
    <cellStyle name="40% - Accent1 7 4 2" xfId="1997"/>
    <cellStyle name="40% - Accent1 7 4 2 2" xfId="4650"/>
    <cellStyle name="40% - Accent1 7 4 3" xfId="2519"/>
    <cellStyle name="40% - Accent1 7 4 3 2" xfId="5165"/>
    <cellStyle name="40% - Accent1 7 4 4" xfId="3049"/>
    <cellStyle name="40% - Accent1 7 4 4 2" xfId="5695"/>
    <cellStyle name="40% - Accent1 7 4 5" xfId="4117"/>
    <cellStyle name="40% - Accent1 7 5" xfId="1744"/>
    <cellStyle name="40% - Accent1 7 5 2" xfId="4398"/>
    <cellStyle name="40% - Accent1 7 6" xfId="2285"/>
    <cellStyle name="40% - Accent1 7 6 2" xfId="4931"/>
    <cellStyle name="40% - Accent1 7 7" xfId="2764"/>
    <cellStyle name="40% - Accent1 7 7 2" xfId="5410"/>
    <cellStyle name="40% - Accent1 7 8" xfId="3681"/>
    <cellStyle name="40% - Accent1 8" xfId="789"/>
    <cellStyle name="40% - Accent1 9" xfId="934"/>
    <cellStyle name="40% - Accent2" xfId="24" builtinId="35" customBuiltin="1"/>
    <cellStyle name="40% - Accent2 10" xfId="3268"/>
    <cellStyle name="40% - Accent2 10 2" xfId="5914"/>
    <cellStyle name="40% - Accent2 11" xfId="3385"/>
    <cellStyle name="40% - Accent2 11 2" xfId="6024"/>
    <cellStyle name="40% - Accent2 12" xfId="3622"/>
    <cellStyle name="40% - Accent2 13" xfId="6277"/>
    <cellStyle name="40% - Accent2 2" xfId="54"/>
    <cellStyle name="40% - Accent2 2 2" xfId="119"/>
    <cellStyle name="40% - Accent2 3" xfId="171"/>
    <cellStyle name="40% - Accent2 4" xfId="118"/>
    <cellStyle name="40% - Accent2 4 2" xfId="312"/>
    <cellStyle name="40% - Accent2 4 3" xfId="749"/>
    <cellStyle name="40% - Accent2 5" xfId="407"/>
    <cellStyle name="40% - Accent2 6" xfId="499"/>
    <cellStyle name="40% - Accent2 7" xfId="712"/>
    <cellStyle name="40% - Accent2 7 2" xfId="1013"/>
    <cellStyle name="40% - Accent2 7 2 2" xfId="1342"/>
    <cellStyle name="40% - Accent2 7 2 2 2" xfId="1619"/>
    <cellStyle name="40% - Accent2 7 2 2 2 2" xfId="2157"/>
    <cellStyle name="40% - Accent2 7 2 2 2 2 2" xfId="4810"/>
    <cellStyle name="40% - Accent2 7 2 2 2 3" xfId="2679"/>
    <cellStyle name="40% - Accent2 7 2 2 2 3 2" xfId="5325"/>
    <cellStyle name="40% - Accent2 7 2 2 2 4" xfId="3209"/>
    <cellStyle name="40% - Accent2 7 2 2 2 4 2" xfId="5855"/>
    <cellStyle name="40% - Accent2 7 2 2 2 5" xfId="4277"/>
    <cellStyle name="40% - Accent2 7 2 2 3" xfId="1921"/>
    <cellStyle name="40% - Accent2 7 2 2 3 2" xfId="4575"/>
    <cellStyle name="40% - Accent2 7 2 2 4" xfId="2445"/>
    <cellStyle name="40% - Accent2 7 2 2 4 2" xfId="5091"/>
    <cellStyle name="40% - Accent2 7 2 2 5" xfId="2975"/>
    <cellStyle name="40% - Accent2 7 2 2 5 2" xfId="5621"/>
    <cellStyle name="40% - Accent2 7 2 2 6" xfId="4016"/>
    <cellStyle name="40% - Accent2 7 2 3" xfId="1500"/>
    <cellStyle name="40% - Accent2 7 2 3 2" xfId="2038"/>
    <cellStyle name="40% - Accent2 7 2 3 2 2" xfId="4691"/>
    <cellStyle name="40% - Accent2 7 2 3 3" xfId="2560"/>
    <cellStyle name="40% - Accent2 7 2 3 3 2" xfId="5206"/>
    <cellStyle name="40% - Accent2 7 2 3 4" xfId="3090"/>
    <cellStyle name="40% - Accent2 7 2 3 4 2" xfId="5736"/>
    <cellStyle name="40% - Accent2 7 2 3 5" xfId="4158"/>
    <cellStyle name="40% - Accent2 7 2 4" xfId="1800"/>
    <cellStyle name="40% - Accent2 7 2 4 2" xfId="4454"/>
    <cellStyle name="40% - Accent2 7 2 5" xfId="2326"/>
    <cellStyle name="40% - Accent2 7 2 5 2" xfId="4972"/>
    <cellStyle name="40% - Accent2 7 2 6" xfId="2813"/>
    <cellStyle name="40% - Accent2 7 2 6 2" xfId="5459"/>
    <cellStyle name="40% - Accent2 7 2 7" xfId="3758"/>
    <cellStyle name="40% - Accent2 7 3" xfId="1281"/>
    <cellStyle name="40% - Accent2 7 3 2" xfId="1580"/>
    <cellStyle name="40% - Accent2 7 3 2 2" xfId="2118"/>
    <cellStyle name="40% - Accent2 7 3 2 2 2" xfId="4771"/>
    <cellStyle name="40% - Accent2 7 3 2 3" xfId="2640"/>
    <cellStyle name="40% - Accent2 7 3 2 3 2" xfId="5286"/>
    <cellStyle name="40% - Accent2 7 3 2 4" xfId="3170"/>
    <cellStyle name="40% - Accent2 7 3 2 4 2" xfId="5816"/>
    <cellStyle name="40% - Accent2 7 3 2 5" xfId="4238"/>
    <cellStyle name="40% - Accent2 7 3 3" xfId="1882"/>
    <cellStyle name="40% - Accent2 7 3 3 2" xfId="4536"/>
    <cellStyle name="40% - Accent2 7 3 4" xfId="2406"/>
    <cellStyle name="40% - Accent2 7 3 4 2" xfId="5052"/>
    <cellStyle name="40% - Accent2 7 3 5" xfId="2936"/>
    <cellStyle name="40% - Accent2 7 3 5 2" xfId="5582"/>
    <cellStyle name="40% - Accent2 7 3 6" xfId="3969"/>
    <cellStyle name="40% - Accent2 7 4" xfId="1461"/>
    <cellStyle name="40% - Accent2 7 4 2" xfId="1999"/>
    <cellStyle name="40% - Accent2 7 4 2 2" xfId="4652"/>
    <cellStyle name="40% - Accent2 7 4 3" xfId="2521"/>
    <cellStyle name="40% - Accent2 7 4 3 2" xfId="5167"/>
    <cellStyle name="40% - Accent2 7 4 4" xfId="3051"/>
    <cellStyle name="40% - Accent2 7 4 4 2" xfId="5697"/>
    <cellStyle name="40% - Accent2 7 4 5" xfId="4119"/>
    <cellStyle name="40% - Accent2 7 5" xfId="1746"/>
    <cellStyle name="40% - Accent2 7 5 2" xfId="4400"/>
    <cellStyle name="40% - Accent2 7 6" xfId="2287"/>
    <cellStyle name="40% - Accent2 7 6 2" xfId="4933"/>
    <cellStyle name="40% - Accent2 7 7" xfId="2766"/>
    <cellStyle name="40% - Accent2 7 7 2" xfId="5412"/>
    <cellStyle name="40% - Accent2 7 8" xfId="3683"/>
    <cellStyle name="40% - Accent2 8" xfId="827"/>
    <cellStyle name="40% - Accent2 9" xfId="935"/>
    <cellStyle name="40% - Accent3" xfId="28" builtinId="39" customBuiltin="1"/>
    <cellStyle name="40% - Accent3 10" xfId="3270"/>
    <cellStyle name="40% - Accent3 10 2" xfId="5916"/>
    <cellStyle name="40% - Accent3 11" xfId="3387"/>
    <cellStyle name="40% - Accent3 11 2" xfId="6026"/>
    <cellStyle name="40% - Accent3 12" xfId="3623"/>
    <cellStyle name="40% - Accent3 13" xfId="6279"/>
    <cellStyle name="40% - Accent3 2" xfId="55"/>
    <cellStyle name="40% - Accent3 2 2" xfId="121"/>
    <cellStyle name="40% - Accent3 3" xfId="172"/>
    <cellStyle name="40% - Accent3 4" xfId="120"/>
    <cellStyle name="40% - Accent3 4 2" xfId="311"/>
    <cellStyle name="40% - Accent3 4 3" xfId="750"/>
    <cellStyle name="40% - Accent3 5" xfId="408"/>
    <cellStyle name="40% - Accent3 6" xfId="500"/>
    <cellStyle name="40% - Accent3 7" xfId="716"/>
    <cellStyle name="40% - Accent3 7 2" xfId="1014"/>
    <cellStyle name="40% - Accent3 7 2 2" xfId="1343"/>
    <cellStyle name="40% - Accent3 7 2 2 2" xfId="1620"/>
    <cellStyle name="40% - Accent3 7 2 2 2 2" xfId="2158"/>
    <cellStyle name="40% - Accent3 7 2 2 2 2 2" xfId="4811"/>
    <cellStyle name="40% - Accent3 7 2 2 2 3" xfId="2680"/>
    <cellStyle name="40% - Accent3 7 2 2 2 3 2" xfId="5326"/>
    <cellStyle name="40% - Accent3 7 2 2 2 4" xfId="3210"/>
    <cellStyle name="40% - Accent3 7 2 2 2 4 2" xfId="5856"/>
    <cellStyle name="40% - Accent3 7 2 2 2 5" xfId="4278"/>
    <cellStyle name="40% - Accent3 7 2 2 3" xfId="1922"/>
    <cellStyle name="40% - Accent3 7 2 2 3 2" xfId="4576"/>
    <cellStyle name="40% - Accent3 7 2 2 4" xfId="2446"/>
    <cellStyle name="40% - Accent3 7 2 2 4 2" xfId="5092"/>
    <cellStyle name="40% - Accent3 7 2 2 5" xfId="2976"/>
    <cellStyle name="40% - Accent3 7 2 2 5 2" xfId="5622"/>
    <cellStyle name="40% - Accent3 7 2 2 6" xfId="4017"/>
    <cellStyle name="40% - Accent3 7 2 3" xfId="1501"/>
    <cellStyle name="40% - Accent3 7 2 3 2" xfId="2039"/>
    <cellStyle name="40% - Accent3 7 2 3 2 2" xfId="4692"/>
    <cellStyle name="40% - Accent3 7 2 3 3" xfId="2561"/>
    <cellStyle name="40% - Accent3 7 2 3 3 2" xfId="5207"/>
    <cellStyle name="40% - Accent3 7 2 3 4" xfId="3091"/>
    <cellStyle name="40% - Accent3 7 2 3 4 2" xfId="5737"/>
    <cellStyle name="40% - Accent3 7 2 3 5" xfId="4159"/>
    <cellStyle name="40% - Accent3 7 2 4" xfId="1801"/>
    <cellStyle name="40% - Accent3 7 2 4 2" xfId="4455"/>
    <cellStyle name="40% - Accent3 7 2 5" xfId="2327"/>
    <cellStyle name="40% - Accent3 7 2 5 2" xfId="4973"/>
    <cellStyle name="40% - Accent3 7 2 6" xfId="2814"/>
    <cellStyle name="40% - Accent3 7 2 6 2" xfId="5460"/>
    <cellStyle name="40% - Accent3 7 2 7" xfId="3759"/>
    <cellStyle name="40% - Accent3 7 3" xfId="1283"/>
    <cellStyle name="40% - Accent3 7 3 2" xfId="1582"/>
    <cellStyle name="40% - Accent3 7 3 2 2" xfId="2120"/>
    <cellStyle name="40% - Accent3 7 3 2 2 2" xfId="4773"/>
    <cellStyle name="40% - Accent3 7 3 2 3" xfId="2642"/>
    <cellStyle name="40% - Accent3 7 3 2 3 2" xfId="5288"/>
    <cellStyle name="40% - Accent3 7 3 2 4" xfId="3172"/>
    <cellStyle name="40% - Accent3 7 3 2 4 2" xfId="5818"/>
    <cellStyle name="40% - Accent3 7 3 2 5" xfId="4240"/>
    <cellStyle name="40% - Accent3 7 3 3" xfId="1884"/>
    <cellStyle name="40% - Accent3 7 3 3 2" xfId="4538"/>
    <cellStyle name="40% - Accent3 7 3 4" xfId="2408"/>
    <cellStyle name="40% - Accent3 7 3 4 2" xfId="5054"/>
    <cellStyle name="40% - Accent3 7 3 5" xfId="2938"/>
    <cellStyle name="40% - Accent3 7 3 5 2" xfId="5584"/>
    <cellStyle name="40% - Accent3 7 3 6" xfId="3971"/>
    <cellStyle name="40% - Accent3 7 4" xfId="1463"/>
    <cellStyle name="40% - Accent3 7 4 2" xfId="2001"/>
    <cellStyle name="40% - Accent3 7 4 2 2" xfId="4654"/>
    <cellStyle name="40% - Accent3 7 4 3" xfId="2523"/>
    <cellStyle name="40% - Accent3 7 4 3 2" xfId="5169"/>
    <cellStyle name="40% - Accent3 7 4 4" xfId="3053"/>
    <cellStyle name="40% - Accent3 7 4 4 2" xfId="5699"/>
    <cellStyle name="40% - Accent3 7 4 5" xfId="4121"/>
    <cellStyle name="40% - Accent3 7 5" xfId="1748"/>
    <cellStyle name="40% - Accent3 7 5 2" xfId="4402"/>
    <cellStyle name="40% - Accent3 7 6" xfId="2289"/>
    <cellStyle name="40% - Accent3 7 6 2" xfId="4935"/>
    <cellStyle name="40% - Accent3 7 7" xfId="2768"/>
    <cellStyle name="40% - Accent3 7 7 2" xfId="5414"/>
    <cellStyle name="40% - Accent3 7 8" xfId="3685"/>
    <cellStyle name="40% - Accent3 8" xfId="786"/>
    <cellStyle name="40% - Accent3 9" xfId="936"/>
    <cellStyle name="40% - Accent4" xfId="32" builtinId="43" customBuiltin="1"/>
    <cellStyle name="40% - Accent4 10" xfId="3272"/>
    <cellStyle name="40% - Accent4 10 2" xfId="5918"/>
    <cellStyle name="40% - Accent4 11" xfId="3391"/>
    <cellStyle name="40% - Accent4 11 2" xfId="6029"/>
    <cellStyle name="40% - Accent4 12" xfId="3624"/>
    <cellStyle name="40% - Accent4 13" xfId="6281"/>
    <cellStyle name="40% - Accent4 2" xfId="56"/>
    <cellStyle name="40% - Accent4 2 2" xfId="123"/>
    <cellStyle name="40% - Accent4 3" xfId="173"/>
    <cellStyle name="40% - Accent4 4" xfId="122"/>
    <cellStyle name="40% - Accent4 4 2" xfId="310"/>
    <cellStyle name="40% - Accent4 4 3" xfId="751"/>
    <cellStyle name="40% - Accent4 5" xfId="409"/>
    <cellStyle name="40% - Accent4 6" xfId="501"/>
    <cellStyle name="40% - Accent4 7" xfId="720"/>
    <cellStyle name="40% - Accent4 7 2" xfId="1015"/>
    <cellStyle name="40% - Accent4 7 2 2" xfId="1344"/>
    <cellStyle name="40% - Accent4 7 2 2 2" xfId="1621"/>
    <cellStyle name="40% - Accent4 7 2 2 2 2" xfId="2159"/>
    <cellStyle name="40% - Accent4 7 2 2 2 2 2" xfId="4812"/>
    <cellStyle name="40% - Accent4 7 2 2 2 3" xfId="2681"/>
    <cellStyle name="40% - Accent4 7 2 2 2 3 2" xfId="5327"/>
    <cellStyle name="40% - Accent4 7 2 2 2 4" xfId="3211"/>
    <cellStyle name="40% - Accent4 7 2 2 2 4 2" xfId="5857"/>
    <cellStyle name="40% - Accent4 7 2 2 2 5" xfId="4279"/>
    <cellStyle name="40% - Accent4 7 2 2 3" xfId="1923"/>
    <cellStyle name="40% - Accent4 7 2 2 3 2" xfId="4577"/>
    <cellStyle name="40% - Accent4 7 2 2 4" xfId="2447"/>
    <cellStyle name="40% - Accent4 7 2 2 4 2" xfId="5093"/>
    <cellStyle name="40% - Accent4 7 2 2 5" xfId="2977"/>
    <cellStyle name="40% - Accent4 7 2 2 5 2" xfId="5623"/>
    <cellStyle name="40% - Accent4 7 2 2 6" xfId="4018"/>
    <cellStyle name="40% - Accent4 7 2 3" xfId="1502"/>
    <cellStyle name="40% - Accent4 7 2 3 2" xfId="2040"/>
    <cellStyle name="40% - Accent4 7 2 3 2 2" xfId="4693"/>
    <cellStyle name="40% - Accent4 7 2 3 3" xfId="2562"/>
    <cellStyle name="40% - Accent4 7 2 3 3 2" xfId="5208"/>
    <cellStyle name="40% - Accent4 7 2 3 4" xfId="3092"/>
    <cellStyle name="40% - Accent4 7 2 3 4 2" xfId="5738"/>
    <cellStyle name="40% - Accent4 7 2 3 5" xfId="4160"/>
    <cellStyle name="40% - Accent4 7 2 4" xfId="1802"/>
    <cellStyle name="40% - Accent4 7 2 4 2" xfId="4456"/>
    <cellStyle name="40% - Accent4 7 2 5" xfId="2328"/>
    <cellStyle name="40% - Accent4 7 2 5 2" xfId="4974"/>
    <cellStyle name="40% - Accent4 7 2 6" xfId="2815"/>
    <cellStyle name="40% - Accent4 7 2 6 2" xfId="5461"/>
    <cellStyle name="40% - Accent4 7 2 7" xfId="3760"/>
    <cellStyle name="40% - Accent4 7 3" xfId="1285"/>
    <cellStyle name="40% - Accent4 7 3 2" xfId="1584"/>
    <cellStyle name="40% - Accent4 7 3 2 2" xfId="2122"/>
    <cellStyle name="40% - Accent4 7 3 2 2 2" xfId="4775"/>
    <cellStyle name="40% - Accent4 7 3 2 3" xfId="2644"/>
    <cellStyle name="40% - Accent4 7 3 2 3 2" xfId="5290"/>
    <cellStyle name="40% - Accent4 7 3 2 4" xfId="3174"/>
    <cellStyle name="40% - Accent4 7 3 2 4 2" xfId="5820"/>
    <cellStyle name="40% - Accent4 7 3 2 5" xfId="4242"/>
    <cellStyle name="40% - Accent4 7 3 3" xfId="1886"/>
    <cellStyle name="40% - Accent4 7 3 3 2" xfId="4540"/>
    <cellStyle name="40% - Accent4 7 3 4" xfId="2410"/>
    <cellStyle name="40% - Accent4 7 3 4 2" xfId="5056"/>
    <cellStyle name="40% - Accent4 7 3 5" xfId="2940"/>
    <cellStyle name="40% - Accent4 7 3 5 2" xfId="5586"/>
    <cellStyle name="40% - Accent4 7 3 6" xfId="3973"/>
    <cellStyle name="40% - Accent4 7 4" xfId="1465"/>
    <cellStyle name="40% - Accent4 7 4 2" xfId="2003"/>
    <cellStyle name="40% - Accent4 7 4 2 2" xfId="4656"/>
    <cellStyle name="40% - Accent4 7 4 3" xfId="2525"/>
    <cellStyle name="40% - Accent4 7 4 3 2" xfId="5171"/>
    <cellStyle name="40% - Accent4 7 4 4" xfId="3055"/>
    <cellStyle name="40% - Accent4 7 4 4 2" xfId="5701"/>
    <cellStyle name="40% - Accent4 7 4 5" xfId="4123"/>
    <cellStyle name="40% - Accent4 7 5" xfId="1750"/>
    <cellStyle name="40% - Accent4 7 5 2" xfId="4404"/>
    <cellStyle name="40% - Accent4 7 6" xfId="2291"/>
    <cellStyle name="40% - Accent4 7 6 2" xfId="4937"/>
    <cellStyle name="40% - Accent4 7 7" xfId="2770"/>
    <cellStyle name="40% - Accent4 7 7 2" xfId="5416"/>
    <cellStyle name="40% - Accent4 7 8" xfId="3687"/>
    <cellStyle name="40% - Accent4 8" xfId="784"/>
    <cellStyle name="40% - Accent4 9" xfId="937"/>
    <cellStyle name="40% - Accent5" xfId="36" builtinId="47" customBuiltin="1"/>
    <cellStyle name="40% - Accent5 10" xfId="3274"/>
    <cellStyle name="40% - Accent5 10 2" xfId="5920"/>
    <cellStyle name="40% - Accent5 11" xfId="3393"/>
    <cellStyle name="40% - Accent5 11 2" xfId="6031"/>
    <cellStyle name="40% - Accent5 12" xfId="3625"/>
    <cellStyle name="40% - Accent5 13" xfId="6283"/>
    <cellStyle name="40% - Accent5 2" xfId="57"/>
    <cellStyle name="40% - Accent5 2 2" xfId="125"/>
    <cellStyle name="40% - Accent5 3" xfId="174"/>
    <cellStyle name="40% - Accent5 4" xfId="124"/>
    <cellStyle name="40% - Accent5 4 2" xfId="309"/>
    <cellStyle name="40% - Accent5 4 3" xfId="752"/>
    <cellStyle name="40% - Accent5 5" xfId="410"/>
    <cellStyle name="40% - Accent5 6" xfId="502"/>
    <cellStyle name="40% - Accent5 7" xfId="724"/>
    <cellStyle name="40% - Accent5 7 2" xfId="1016"/>
    <cellStyle name="40% - Accent5 7 2 2" xfId="1345"/>
    <cellStyle name="40% - Accent5 7 2 2 2" xfId="1622"/>
    <cellStyle name="40% - Accent5 7 2 2 2 2" xfId="2160"/>
    <cellStyle name="40% - Accent5 7 2 2 2 2 2" xfId="4813"/>
    <cellStyle name="40% - Accent5 7 2 2 2 3" xfId="2682"/>
    <cellStyle name="40% - Accent5 7 2 2 2 3 2" xfId="5328"/>
    <cellStyle name="40% - Accent5 7 2 2 2 4" xfId="3212"/>
    <cellStyle name="40% - Accent5 7 2 2 2 4 2" xfId="5858"/>
    <cellStyle name="40% - Accent5 7 2 2 2 5" xfId="4280"/>
    <cellStyle name="40% - Accent5 7 2 2 3" xfId="1924"/>
    <cellStyle name="40% - Accent5 7 2 2 3 2" xfId="4578"/>
    <cellStyle name="40% - Accent5 7 2 2 4" xfId="2448"/>
    <cellStyle name="40% - Accent5 7 2 2 4 2" xfId="5094"/>
    <cellStyle name="40% - Accent5 7 2 2 5" xfId="2978"/>
    <cellStyle name="40% - Accent5 7 2 2 5 2" xfId="5624"/>
    <cellStyle name="40% - Accent5 7 2 2 6" xfId="4019"/>
    <cellStyle name="40% - Accent5 7 2 3" xfId="1503"/>
    <cellStyle name="40% - Accent5 7 2 3 2" xfId="2041"/>
    <cellStyle name="40% - Accent5 7 2 3 2 2" xfId="4694"/>
    <cellStyle name="40% - Accent5 7 2 3 3" xfId="2563"/>
    <cellStyle name="40% - Accent5 7 2 3 3 2" xfId="5209"/>
    <cellStyle name="40% - Accent5 7 2 3 4" xfId="3093"/>
    <cellStyle name="40% - Accent5 7 2 3 4 2" xfId="5739"/>
    <cellStyle name="40% - Accent5 7 2 3 5" xfId="4161"/>
    <cellStyle name="40% - Accent5 7 2 4" xfId="1803"/>
    <cellStyle name="40% - Accent5 7 2 4 2" xfId="4457"/>
    <cellStyle name="40% - Accent5 7 2 5" xfId="2329"/>
    <cellStyle name="40% - Accent5 7 2 5 2" xfId="4975"/>
    <cellStyle name="40% - Accent5 7 2 6" xfId="2816"/>
    <cellStyle name="40% - Accent5 7 2 6 2" xfId="5462"/>
    <cellStyle name="40% - Accent5 7 2 7" xfId="3761"/>
    <cellStyle name="40% - Accent5 7 3" xfId="1287"/>
    <cellStyle name="40% - Accent5 7 3 2" xfId="1586"/>
    <cellStyle name="40% - Accent5 7 3 2 2" xfId="2124"/>
    <cellStyle name="40% - Accent5 7 3 2 2 2" xfId="4777"/>
    <cellStyle name="40% - Accent5 7 3 2 3" xfId="2646"/>
    <cellStyle name="40% - Accent5 7 3 2 3 2" xfId="5292"/>
    <cellStyle name="40% - Accent5 7 3 2 4" xfId="3176"/>
    <cellStyle name="40% - Accent5 7 3 2 4 2" xfId="5822"/>
    <cellStyle name="40% - Accent5 7 3 2 5" xfId="4244"/>
    <cellStyle name="40% - Accent5 7 3 3" xfId="1888"/>
    <cellStyle name="40% - Accent5 7 3 3 2" xfId="4542"/>
    <cellStyle name="40% - Accent5 7 3 4" xfId="2412"/>
    <cellStyle name="40% - Accent5 7 3 4 2" xfId="5058"/>
    <cellStyle name="40% - Accent5 7 3 5" xfId="2942"/>
    <cellStyle name="40% - Accent5 7 3 5 2" xfId="5588"/>
    <cellStyle name="40% - Accent5 7 3 6" xfId="3975"/>
    <cellStyle name="40% - Accent5 7 4" xfId="1467"/>
    <cellStyle name="40% - Accent5 7 4 2" xfId="2005"/>
    <cellStyle name="40% - Accent5 7 4 2 2" xfId="4658"/>
    <cellStyle name="40% - Accent5 7 4 3" xfId="2527"/>
    <cellStyle name="40% - Accent5 7 4 3 2" xfId="5173"/>
    <cellStyle name="40% - Accent5 7 4 4" xfId="3057"/>
    <cellStyle name="40% - Accent5 7 4 4 2" xfId="5703"/>
    <cellStyle name="40% - Accent5 7 4 5" xfId="4125"/>
    <cellStyle name="40% - Accent5 7 5" xfId="1752"/>
    <cellStyle name="40% - Accent5 7 5 2" xfId="4406"/>
    <cellStyle name="40% - Accent5 7 6" xfId="2293"/>
    <cellStyle name="40% - Accent5 7 6 2" xfId="4939"/>
    <cellStyle name="40% - Accent5 7 7" xfId="2772"/>
    <cellStyle name="40% - Accent5 7 7 2" xfId="5418"/>
    <cellStyle name="40% - Accent5 7 8" xfId="3689"/>
    <cellStyle name="40% - Accent5 8" xfId="841"/>
    <cellStyle name="40% - Accent5 9" xfId="938"/>
    <cellStyle name="40% - Accent6" xfId="40" builtinId="51" customBuiltin="1"/>
    <cellStyle name="40% - Accent6 10" xfId="3276"/>
    <cellStyle name="40% - Accent6 10 2" xfId="5922"/>
    <cellStyle name="40% - Accent6 11" xfId="3395"/>
    <cellStyle name="40% - Accent6 11 2" xfId="6033"/>
    <cellStyle name="40% - Accent6 12" xfId="3626"/>
    <cellStyle name="40% - Accent6 13" xfId="6285"/>
    <cellStyle name="40% - Accent6 2" xfId="58"/>
    <cellStyle name="40% - Accent6 2 2" xfId="127"/>
    <cellStyle name="40% - Accent6 3" xfId="175"/>
    <cellStyle name="40% - Accent6 4" xfId="126"/>
    <cellStyle name="40% - Accent6 4 2" xfId="308"/>
    <cellStyle name="40% - Accent6 4 3" xfId="753"/>
    <cellStyle name="40% - Accent6 5" xfId="411"/>
    <cellStyle name="40% - Accent6 6" xfId="503"/>
    <cellStyle name="40% - Accent6 7" xfId="728"/>
    <cellStyle name="40% - Accent6 7 2" xfId="1017"/>
    <cellStyle name="40% - Accent6 7 2 2" xfId="1346"/>
    <cellStyle name="40% - Accent6 7 2 2 2" xfId="1623"/>
    <cellStyle name="40% - Accent6 7 2 2 2 2" xfId="2161"/>
    <cellStyle name="40% - Accent6 7 2 2 2 2 2" xfId="4814"/>
    <cellStyle name="40% - Accent6 7 2 2 2 3" xfId="2683"/>
    <cellStyle name="40% - Accent6 7 2 2 2 3 2" xfId="5329"/>
    <cellStyle name="40% - Accent6 7 2 2 2 4" xfId="3213"/>
    <cellStyle name="40% - Accent6 7 2 2 2 4 2" xfId="5859"/>
    <cellStyle name="40% - Accent6 7 2 2 2 5" xfId="4281"/>
    <cellStyle name="40% - Accent6 7 2 2 3" xfId="1925"/>
    <cellStyle name="40% - Accent6 7 2 2 3 2" xfId="4579"/>
    <cellStyle name="40% - Accent6 7 2 2 4" xfId="2449"/>
    <cellStyle name="40% - Accent6 7 2 2 4 2" xfId="5095"/>
    <cellStyle name="40% - Accent6 7 2 2 5" xfId="2979"/>
    <cellStyle name="40% - Accent6 7 2 2 5 2" xfId="5625"/>
    <cellStyle name="40% - Accent6 7 2 2 6" xfId="4020"/>
    <cellStyle name="40% - Accent6 7 2 3" xfId="1504"/>
    <cellStyle name="40% - Accent6 7 2 3 2" xfId="2042"/>
    <cellStyle name="40% - Accent6 7 2 3 2 2" xfId="4695"/>
    <cellStyle name="40% - Accent6 7 2 3 3" xfId="2564"/>
    <cellStyle name="40% - Accent6 7 2 3 3 2" xfId="5210"/>
    <cellStyle name="40% - Accent6 7 2 3 4" xfId="3094"/>
    <cellStyle name="40% - Accent6 7 2 3 4 2" xfId="5740"/>
    <cellStyle name="40% - Accent6 7 2 3 5" xfId="4162"/>
    <cellStyle name="40% - Accent6 7 2 4" xfId="1804"/>
    <cellStyle name="40% - Accent6 7 2 4 2" xfId="4458"/>
    <cellStyle name="40% - Accent6 7 2 5" xfId="2330"/>
    <cellStyle name="40% - Accent6 7 2 5 2" xfId="4976"/>
    <cellStyle name="40% - Accent6 7 2 6" xfId="2817"/>
    <cellStyle name="40% - Accent6 7 2 6 2" xfId="5463"/>
    <cellStyle name="40% - Accent6 7 2 7" xfId="3762"/>
    <cellStyle name="40% - Accent6 7 3" xfId="1289"/>
    <cellStyle name="40% - Accent6 7 3 2" xfId="1588"/>
    <cellStyle name="40% - Accent6 7 3 2 2" xfId="2126"/>
    <cellStyle name="40% - Accent6 7 3 2 2 2" xfId="4779"/>
    <cellStyle name="40% - Accent6 7 3 2 3" xfId="2648"/>
    <cellStyle name="40% - Accent6 7 3 2 3 2" xfId="5294"/>
    <cellStyle name="40% - Accent6 7 3 2 4" xfId="3178"/>
    <cellStyle name="40% - Accent6 7 3 2 4 2" xfId="5824"/>
    <cellStyle name="40% - Accent6 7 3 2 5" xfId="4246"/>
    <cellStyle name="40% - Accent6 7 3 3" xfId="1890"/>
    <cellStyle name="40% - Accent6 7 3 3 2" xfId="4544"/>
    <cellStyle name="40% - Accent6 7 3 4" xfId="2414"/>
    <cellStyle name="40% - Accent6 7 3 4 2" xfId="5060"/>
    <cellStyle name="40% - Accent6 7 3 5" xfId="2944"/>
    <cellStyle name="40% - Accent6 7 3 5 2" xfId="5590"/>
    <cellStyle name="40% - Accent6 7 3 6" xfId="3977"/>
    <cellStyle name="40% - Accent6 7 4" xfId="1469"/>
    <cellStyle name="40% - Accent6 7 4 2" xfId="2007"/>
    <cellStyle name="40% - Accent6 7 4 2 2" xfId="4660"/>
    <cellStyle name="40% - Accent6 7 4 3" xfId="2529"/>
    <cellStyle name="40% - Accent6 7 4 3 2" xfId="5175"/>
    <cellStyle name="40% - Accent6 7 4 4" xfId="3059"/>
    <cellStyle name="40% - Accent6 7 4 4 2" xfId="5705"/>
    <cellStyle name="40% - Accent6 7 4 5" xfId="4127"/>
    <cellStyle name="40% - Accent6 7 5" xfId="1754"/>
    <cellStyle name="40% - Accent6 7 5 2" xfId="4408"/>
    <cellStyle name="40% - Accent6 7 6" xfId="2295"/>
    <cellStyle name="40% - Accent6 7 6 2" xfId="4941"/>
    <cellStyle name="40% - Accent6 7 7" xfId="2774"/>
    <cellStyle name="40% - Accent6 7 7 2" xfId="5420"/>
    <cellStyle name="40% - Accent6 7 8" xfId="3691"/>
    <cellStyle name="40% - Accent6 8" xfId="794"/>
    <cellStyle name="40% - Accent6 9" xfId="939"/>
    <cellStyle name="60% - Accent1" xfId="21" builtinId="32" customBuiltin="1"/>
    <cellStyle name="60% - Accent1 2" xfId="59"/>
    <cellStyle name="60% - Accent1 2 2" xfId="1212"/>
    <cellStyle name="60% - Accent1 3" xfId="176"/>
    <cellStyle name="60% - Accent1 4" xfId="128"/>
    <cellStyle name="60% - Accent1 4 2" xfId="412"/>
    <cellStyle name="60% - Accent1 4 3" xfId="754"/>
    <cellStyle name="60% - Accent1 5" xfId="504"/>
    <cellStyle name="60% - Accent1 6" xfId="709"/>
    <cellStyle name="60% - Accent1 7" xfId="884"/>
    <cellStyle name="60% - Accent1 8" xfId="940"/>
    <cellStyle name="60% - Accent1 9" xfId="3627"/>
    <cellStyle name="60% - Accent2" xfId="25" builtinId="36" customBuiltin="1"/>
    <cellStyle name="60% - Accent2 2" xfId="60"/>
    <cellStyle name="60% - Accent2 2 2" xfId="1213"/>
    <cellStyle name="60% - Accent2 3" xfId="177"/>
    <cellStyle name="60% - Accent2 4" xfId="129"/>
    <cellStyle name="60% - Accent2 4 2" xfId="413"/>
    <cellStyle name="60% - Accent2 4 3" xfId="755"/>
    <cellStyle name="60% - Accent2 5" xfId="505"/>
    <cellStyle name="60% - Accent2 6" xfId="713"/>
    <cellStyle name="60% - Accent2 7" xfId="870"/>
    <cellStyle name="60% - Accent2 8" xfId="941"/>
    <cellStyle name="60% - Accent2 9" xfId="3628"/>
    <cellStyle name="60% - Accent3" xfId="29" builtinId="40" customBuiltin="1"/>
    <cellStyle name="60% - Accent3 2" xfId="61"/>
    <cellStyle name="60% - Accent3 2 2" xfId="1214"/>
    <cellStyle name="60% - Accent3 3" xfId="178"/>
    <cellStyle name="60% - Accent3 4" xfId="130"/>
    <cellStyle name="60% - Accent3 4 2" xfId="414"/>
    <cellStyle name="60% - Accent3 4 3" xfId="756"/>
    <cellStyle name="60% - Accent3 5" xfId="506"/>
    <cellStyle name="60% - Accent3 6" xfId="717"/>
    <cellStyle name="60% - Accent3 7" xfId="878"/>
    <cellStyle name="60% - Accent3 8" xfId="942"/>
    <cellStyle name="60% - Accent3 9" xfId="3629"/>
    <cellStyle name="60% - Accent4" xfId="33" builtinId="44" customBuiltin="1"/>
    <cellStyle name="60% - Accent4 2" xfId="62"/>
    <cellStyle name="60% - Accent4 2 2" xfId="1215"/>
    <cellStyle name="60% - Accent4 3" xfId="179"/>
    <cellStyle name="60% - Accent4 4" xfId="131"/>
    <cellStyle name="60% - Accent4 4 2" xfId="415"/>
    <cellStyle name="60% - Accent4 4 3" xfId="757"/>
    <cellStyle name="60% - Accent4 5" xfId="507"/>
    <cellStyle name="60% - Accent4 6" xfId="721"/>
    <cellStyle name="60% - Accent4 7" xfId="888"/>
    <cellStyle name="60% - Accent4 8" xfId="943"/>
    <cellStyle name="60% - Accent4 9" xfId="3630"/>
    <cellStyle name="60% - Accent5" xfId="37" builtinId="48" customBuiltin="1"/>
    <cellStyle name="60% - Accent5 2" xfId="63"/>
    <cellStyle name="60% - Accent5 2 2" xfId="1216"/>
    <cellStyle name="60% - Accent5 3" xfId="180"/>
    <cellStyle name="60% - Accent5 4" xfId="132"/>
    <cellStyle name="60% - Accent5 4 2" xfId="416"/>
    <cellStyle name="60% - Accent5 4 3" xfId="758"/>
    <cellStyle name="60% - Accent5 5" xfId="508"/>
    <cellStyle name="60% - Accent5 6" xfId="725"/>
    <cellStyle name="60% - Accent5 7" xfId="802"/>
    <cellStyle name="60% - Accent5 8" xfId="944"/>
    <cellStyle name="60% - Accent5 9" xfId="3631"/>
    <cellStyle name="60% - Accent6" xfId="41" builtinId="52" customBuiltin="1"/>
    <cellStyle name="60% - Accent6 2" xfId="64"/>
    <cellStyle name="60% - Accent6 2 2" xfId="1217"/>
    <cellStyle name="60% - Accent6 3" xfId="181"/>
    <cellStyle name="60% - Accent6 4" xfId="133"/>
    <cellStyle name="60% - Accent6 4 2" xfId="417"/>
    <cellStyle name="60% - Accent6 4 3" xfId="759"/>
    <cellStyle name="60% - Accent6 5" xfId="509"/>
    <cellStyle name="60% - Accent6 6" xfId="729"/>
    <cellStyle name="60% - Accent6 7" xfId="873"/>
    <cellStyle name="60% - Accent6 8" xfId="945"/>
    <cellStyle name="60% - Accent6 9" xfId="3632"/>
    <cellStyle name="Accent1" xfId="18" builtinId="29" customBuiltin="1"/>
    <cellStyle name="Accent1 2" xfId="65"/>
    <cellStyle name="Accent1 2 2" xfId="1218"/>
    <cellStyle name="Accent1 3" xfId="182"/>
    <cellStyle name="Accent1 4" xfId="134"/>
    <cellStyle name="Accent1 4 2" xfId="418"/>
    <cellStyle name="Accent1 4 3" xfId="760"/>
    <cellStyle name="Accent1 5" xfId="510"/>
    <cellStyle name="Accent1 6" xfId="706"/>
    <cellStyle name="Accent1 7" xfId="867"/>
    <cellStyle name="Accent1 8" xfId="946"/>
    <cellStyle name="Accent1 9" xfId="3633"/>
    <cellStyle name="Accent2" xfId="22" builtinId="33" customBuiltin="1"/>
    <cellStyle name="Accent2 2" xfId="66"/>
    <cellStyle name="Accent2 2 2" xfId="1219"/>
    <cellStyle name="Accent2 3" xfId="183"/>
    <cellStyle name="Accent2 4" xfId="135"/>
    <cellStyle name="Accent2 4 2" xfId="419"/>
    <cellStyle name="Accent2 4 3" xfId="761"/>
    <cellStyle name="Accent2 5" xfId="511"/>
    <cellStyle name="Accent2 6" xfId="710"/>
    <cellStyle name="Accent2 7" xfId="868"/>
    <cellStyle name="Accent2 8" xfId="947"/>
    <cellStyle name="Accent2 9" xfId="3634"/>
    <cellStyle name="Accent3" xfId="26" builtinId="37" customBuiltin="1"/>
    <cellStyle name="Accent3 2" xfId="67"/>
    <cellStyle name="Accent3 2 2" xfId="1220"/>
    <cellStyle name="Accent3 3" xfId="184"/>
    <cellStyle name="Accent3 4" xfId="136"/>
    <cellStyle name="Accent3 4 2" xfId="420"/>
    <cellStyle name="Accent3 4 3" xfId="762"/>
    <cellStyle name="Accent3 5" xfId="512"/>
    <cellStyle name="Accent3 6" xfId="714"/>
    <cellStyle name="Accent3 7" xfId="866"/>
    <cellStyle name="Accent3 8" xfId="948"/>
    <cellStyle name="Accent3 9" xfId="3635"/>
    <cellStyle name="Accent4" xfId="30" builtinId="41" customBuiltin="1"/>
    <cellStyle name="Accent4 2" xfId="68"/>
    <cellStyle name="Accent4 2 2" xfId="1221"/>
    <cellStyle name="Accent4 3" xfId="185"/>
    <cellStyle name="Accent4 4" xfId="137"/>
    <cellStyle name="Accent4 4 2" xfId="421"/>
    <cellStyle name="Accent4 4 3" xfId="763"/>
    <cellStyle name="Accent4 5" xfId="513"/>
    <cellStyle name="Accent4 6" xfId="718"/>
    <cellStyle name="Accent4 7" xfId="865"/>
    <cellStyle name="Accent4 8" xfId="949"/>
    <cellStyle name="Accent4 9" xfId="3636"/>
    <cellStyle name="Accent5" xfId="34" builtinId="45" customBuiltin="1"/>
    <cellStyle name="Accent5 2" xfId="69"/>
    <cellStyle name="Accent5 2 2" xfId="1222"/>
    <cellStyle name="Accent5 3" xfId="186"/>
    <cellStyle name="Accent5 4" xfId="138"/>
    <cellStyle name="Accent5 4 2" xfId="422"/>
    <cellStyle name="Accent5 4 3" xfId="764"/>
    <cellStyle name="Accent5 5" xfId="514"/>
    <cellStyle name="Accent5 6" xfId="722"/>
    <cellStyle name="Accent5 7" xfId="733"/>
    <cellStyle name="Accent5 8" xfId="950"/>
    <cellStyle name="Accent5 9" xfId="3637"/>
    <cellStyle name="Accent6" xfId="38" builtinId="49" customBuiltin="1"/>
    <cellStyle name="Accent6 2" xfId="70"/>
    <cellStyle name="Accent6 2 2" xfId="1223"/>
    <cellStyle name="Accent6 3" xfId="187"/>
    <cellStyle name="Accent6 4" xfId="139"/>
    <cellStyle name="Accent6 4 2" xfId="423"/>
    <cellStyle name="Accent6 4 3" xfId="765"/>
    <cellStyle name="Accent6 5" xfId="515"/>
    <cellStyle name="Accent6 6" xfId="726"/>
    <cellStyle name="Accent6 7" xfId="797"/>
    <cellStyle name="Accent6 8" xfId="951"/>
    <cellStyle name="Accent6 9" xfId="3638"/>
    <cellStyle name="Bad" xfId="7" builtinId="27" customBuiltin="1"/>
    <cellStyle name="Bad 2" xfId="71"/>
    <cellStyle name="Bad 2 2" xfId="1224"/>
    <cellStyle name="Bad 3" xfId="188"/>
    <cellStyle name="Bad 4" xfId="140"/>
    <cellStyle name="Bad 4 2" xfId="424"/>
    <cellStyle name="Bad 4 3" xfId="766"/>
    <cellStyle name="Bad 5" xfId="516"/>
    <cellStyle name="Bad 6" xfId="695"/>
    <cellStyle name="Bad 7" xfId="826"/>
    <cellStyle name="Bad 8" xfId="952"/>
    <cellStyle name="Bad 9" xfId="3639"/>
    <cellStyle name="Calculation" xfId="11" builtinId="22" customBuiltin="1"/>
    <cellStyle name="Calculation 10" xfId="3640"/>
    <cellStyle name="Calculation 10 2" xfId="7600"/>
    <cellStyle name="Calculation 10 2 2" xfId="13885"/>
    <cellStyle name="Calculation 10 2 2 2" xfId="25695"/>
    <cellStyle name="Calculation 10 2 2 2 2" xfId="49314"/>
    <cellStyle name="Calculation 10 2 2 3" xfId="37506"/>
    <cellStyle name="Calculation 10 2 3" xfId="15975"/>
    <cellStyle name="Calculation 10 2 3 2" xfId="27785"/>
    <cellStyle name="Calculation 10 2 3 2 2" xfId="51404"/>
    <cellStyle name="Calculation 10 2 3 3" xfId="39596"/>
    <cellStyle name="Calculation 10 2 4" xfId="19414"/>
    <cellStyle name="Calculation 10 2 4 2" xfId="43035"/>
    <cellStyle name="Calculation 10 2 5" xfId="31227"/>
    <cellStyle name="Calculation 10 3" xfId="6617"/>
    <cellStyle name="Calculation 10 3 2" xfId="12902"/>
    <cellStyle name="Calculation 10 3 2 2" xfId="24712"/>
    <cellStyle name="Calculation 10 3 2 2 2" xfId="48331"/>
    <cellStyle name="Calculation 10 3 2 3" xfId="36523"/>
    <cellStyle name="Calculation 10 3 3" xfId="9998"/>
    <cellStyle name="Calculation 10 3 3 2" xfId="21808"/>
    <cellStyle name="Calculation 10 3 3 2 2" xfId="45427"/>
    <cellStyle name="Calculation 10 3 3 3" xfId="33619"/>
    <cellStyle name="Calculation 10 3 4" xfId="18431"/>
    <cellStyle name="Calculation 10 3 4 2" xfId="42052"/>
    <cellStyle name="Calculation 10 3 5" xfId="30244"/>
    <cellStyle name="Calculation 10 4" xfId="11027"/>
    <cellStyle name="Calculation 10 4 2" xfId="22837"/>
    <cellStyle name="Calculation 10 4 2 2" xfId="46456"/>
    <cellStyle name="Calculation 10 4 3" xfId="34648"/>
    <cellStyle name="Calculation 10 5" xfId="15617"/>
    <cellStyle name="Calculation 10 5 2" xfId="27427"/>
    <cellStyle name="Calculation 10 5 2 2" xfId="51046"/>
    <cellStyle name="Calculation 10 5 3" xfId="39238"/>
    <cellStyle name="Calculation 10 6" xfId="17502"/>
    <cellStyle name="Calculation 10 6 2" xfId="41123"/>
    <cellStyle name="Calculation 10 7" xfId="29315"/>
    <cellStyle name="Calculation 11" xfId="618"/>
    <cellStyle name="Calculation 11 2" xfId="6479"/>
    <cellStyle name="Calculation 11 2 2" xfId="12764"/>
    <cellStyle name="Calculation 11 2 2 2" xfId="24574"/>
    <cellStyle name="Calculation 11 2 2 2 2" xfId="48193"/>
    <cellStyle name="Calculation 11 2 2 3" xfId="36385"/>
    <cellStyle name="Calculation 11 2 3" xfId="9062"/>
    <cellStyle name="Calculation 11 2 3 2" xfId="20872"/>
    <cellStyle name="Calculation 11 2 3 2 2" xfId="44491"/>
    <cellStyle name="Calculation 11 2 3 3" xfId="32683"/>
    <cellStyle name="Calculation 11 2 4" xfId="18293"/>
    <cellStyle name="Calculation 11 2 4 2" xfId="41914"/>
    <cellStyle name="Calculation 11 2 5" xfId="30106"/>
    <cellStyle name="Calculation 11 3" xfId="7032"/>
    <cellStyle name="Calculation 11 3 2" xfId="13317"/>
    <cellStyle name="Calculation 11 3 2 2" xfId="25127"/>
    <cellStyle name="Calculation 11 3 2 2 2" xfId="48746"/>
    <cellStyle name="Calculation 11 3 2 3" xfId="36938"/>
    <cellStyle name="Calculation 11 3 3" xfId="15327"/>
    <cellStyle name="Calculation 11 3 3 2" xfId="27137"/>
    <cellStyle name="Calculation 11 3 3 2 2" xfId="50756"/>
    <cellStyle name="Calculation 11 3 3 3" xfId="38948"/>
    <cellStyle name="Calculation 11 3 4" xfId="18846"/>
    <cellStyle name="Calculation 11 3 4 2" xfId="42467"/>
    <cellStyle name="Calculation 11 3 5" xfId="30659"/>
    <cellStyle name="Calculation 11 4" xfId="9273"/>
    <cellStyle name="Calculation 11 4 2" xfId="21083"/>
    <cellStyle name="Calculation 11 4 2 2" xfId="44702"/>
    <cellStyle name="Calculation 11 4 3" xfId="32894"/>
    <cellStyle name="Calculation 11 5" xfId="16459"/>
    <cellStyle name="Calculation 11 5 2" xfId="28269"/>
    <cellStyle name="Calculation 11 5 2 2" xfId="51888"/>
    <cellStyle name="Calculation 11 5 3" xfId="40080"/>
    <cellStyle name="Calculation 11 6" xfId="16818"/>
    <cellStyle name="Calculation 11 6 2" xfId="40439"/>
    <cellStyle name="Calculation 11 7" xfId="28631"/>
    <cellStyle name="Calculation 2" xfId="72"/>
    <cellStyle name="Calculation 2 10" xfId="3517"/>
    <cellStyle name="Calculation 2 10 2" xfId="7514"/>
    <cellStyle name="Calculation 2 10 2 2" xfId="13799"/>
    <cellStyle name="Calculation 2 10 2 2 2" xfId="25609"/>
    <cellStyle name="Calculation 2 10 2 2 2 2" xfId="49228"/>
    <cellStyle name="Calculation 2 10 2 2 3" xfId="37420"/>
    <cellStyle name="Calculation 2 10 2 3" xfId="9396"/>
    <cellStyle name="Calculation 2 10 2 3 2" xfId="21206"/>
    <cellStyle name="Calculation 2 10 2 3 2 2" xfId="44825"/>
    <cellStyle name="Calculation 2 10 2 3 3" xfId="33017"/>
    <cellStyle name="Calculation 2 10 2 4" xfId="19328"/>
    <cellStyle name="Calculation 2 10 2 4 2" xfId="42949"/>
    <cellStyle name="Calculation 2 10 2 5" xfId="31141"/>
    <cellStyle name="Calculation 2 10 3" xfId="7001"/>
    <cellStyle name="Calculation 2 10 3 2" xfId="13286"/>
    <cellStyle name="Calculation 2 10 3 2 2" xfId="25096"/>
    <cellStyle name="Calculation 2 10 3 2 2 2" xfId="48715"/>
    <cellStyle name="Calculation 2 10 3 2 3" xfId="36907"/>
    <cellStyle name="Calculation 2 10 3 3" xfId="15312"/>
    <cellStyle name="Calculation 2 10 3 3 2" xfId="27122"/>
    <cellStyle name="Calculation 2 10 3 3 2 2" xfId="50741"/>
    <cellStyle name="Calculation 2 10 3 3 3" xfId="38933"/>
    <cellStyle name="Calculation 2 10 3 4" xfId="18815"/>
    <cellStyle name="Calculation 2 10 3 4 2" xfId="42436"/>
    <cellStyle name="Calculation 2 10 3 5" xfId="30628"/>
    <cellStyle name="Calculation 2 10 4" xfId="10938"/>
    <cellStyle name="Calculation 2 10 4 2" xfId="22748"/>
    <cellStyle name="Calculation 2 10 4 2 2" xfId="46367"/>
    <cellStyle name="Calculation 2 10 4 3" xfId="34559"/>
    <cellStyle name="Calculation 2 10 5" xfId="16565"/>
    <cellStyle name="Calculation 2 10 5 2" xfId="28375"/>
    <cellStyle name="Calculation 2 10 5 2 2" xfId="51994"/>
    <cellStyle name="Calculation 2 10 5 3" xfId="40186"/>
    <cellStyle name="Calculation 2 10 6" xfId="17429"/>
    <cellStyle name="Calculation 2 10 6 2" xfId="41050"/>
    <cellStyle name="Calculation 2 10 7" xfId="29242"/>
    <cellStyle name="Calculation 2 11" xfId="623"/>
    <cellStyle name="Calculation 2 11 2" xfId="6484"/>
    <cellStyle name="Calculation 2 11 2 2" xfId="12769"/>
    <cellStyle name="Calculation 2 11 2 2 2" xfId="24579"/>
    <cellStyle name="Calculation 2 11 2 2 2 2" xfId="48198"/>
    <cellStyle name="Calculation 2 11 2 2 3" xfId="36390"/>
    <cellStyle name="Calculation 2 11 2 3" xfId="10060"/>
    <cellStyle name="Calculation 2 11 2 3 2" xfId="21870"/>
    <cellStyle name="Calculation 2 11 2 3 2 2" xfId="45489"/>
    <cellStyle name="Calculation 2 11 2 3 3" xfId="33681"/>
    <cellStyle name="Calculation 2 11 2 4" xfId="18298"/>
    <cellStyle name="Calculation 2 11 2 4 2" xfId="41919"/>
    <cellStyle name="Calculation 2 11 2 5" xfId="30111"/>
    <cellStyle name="Calculation 2 11 3" xfId="7257"/>
    <cellStyle name="Calculation 2 11 3 2" xfId="13542"/>
    <cellStyle name="Calculation 2 11 3 2 2" xfId="25352"/>
    <cellStyle name="Calculation 2 11 3 2 2 2" xfId="48971"/>
    <cellStyle name="Calculation 2 11 3 2 3" xfId="37163"/>
    <cellStyle name="Calculation 2 11 3 3" xfId="15404"/>
    <cellStyle name="Calculation 2 11 3 3 2" xfId="27214"/>
    <cellStyle name="Calculation 2 11 3 3 2 2" xfId="50833"/>
    <cellStyle name="Calculation 2 11 3 3 3" xfId="39025"/>
    <cellStyle name="Calculation 2 11 3 4" xfId="19071"/>
    <cellStyle name="Calculation 2 11 3 4 2" xfId="42692"/>
    <cellStyle name="Calculation 2 11 3 5" xfId="30884"/>
    <cellStyle name="Calculation 2 11 4" xfId="9278"/>
    <cellStyle name="Calculation 2 11 4 2" xfId="21088"/>
    <cellStyle name="Calculation 2 11 4 2 2" xfId="44707"/>
    <cellStyle name="Calculation 2 11 4 3" xfId="32899"/>
    <cellStyle name="Calculation 2 11 5" xfId="16582"/>
    <cellStyle name="Calculation 2 11 5 2" xfId="28392"/>
    <cellStyle name="Calculation 2 11 5 2 2" xfId="52011"/>
    <cellStyle name="Calculation 2 11 5 3" xfId="40203"/>
    <cellStyle name="Calculation 2 11 6" xfId="16823"/>
    <cellStyle name="Calculation 2 11 6 2" xfId="40444"/>
    <cellStyle name="Calculation 2 11 7" xfId="28636"/>
    <cellStyle name="Calculation 2 2" xfId="461"/>
    <cellStyle name="Calculation 2 2 2" xfId="544"/>
    <cellStyle name="Calculation 2 2 2 2" xfId="2747"/>
    <cellStyle name="Calculation 2 2 2 2 2" xfId="5393"/>
    <cellStyle name="Calculation 2 2 2 2 2 2" xfId="8173"/>
    <cellStyle name="Calculation 2 2 2 2 2 2 2" xfId="14458"/>
    <cellStyle name="Calculation 2 2 2 2 2 2 2 2" xfId="26268"/>
    <cellStyle name="Calculation 2 2 2 2 2 2 2 2 2" xfId="49887"/>
    <cellStyle name="Calculation 2 2 2 2 2 2 2 3" xfId="38079"/>
    <cellStyle name="Calculation 2 2 2 2 2 2 3" xfId="11808"/>
    <cellStyle name="Calculation 2 2 2 2 2 2 3 2" xfId="23618"/>
    <cellStyle name="Calculation 2 2 2 2 2 2 3 2 2" xfId="47237"/>
    <cellStyle name="Calculation 2 2 2 2 2 2 3 3" xfId="35429"/>
    <cellStyle name="Calculation 2 2 2 2 2 2 4" xfId="19987"/>
    <cellStyle name="Calculation 2 2 2 2 2 2 4 2" xfId="43608"/>
    <cellStyle name="Calculation 2 2 2 2 2 2 5" xfId="31800"/>
    <cellStyle name="Calculation 2 2 2 2 2 3" xfId="8617"/>
    <cellStyle name="Calculation 2 2 2 2 2 3 2" xfId="14902"/>
    <cellStyle name="Calculation 2 2 2 2 2 3 2 2" xfId="26712"/>
    <cellStyle name="Calculation 2 2 2 2 2 3 2 2 2" xfId="50331"/>
    <cellStyle name="Calculation 2 2 2 2 2 3 2 3" xfId="38523"/>
    <cellStyle name="Calculation 2 2 2 2 2 3 3" xfId="11862"/>
    <cellStyle name="Calculation 2 2 2 2 2 3 3 2" xfId="23672"/>
    <cellStyle name="Calculation 2 2 2 2 2 3 3 2 2" xfId="47291"/>
    <cellStyle name="Calculation 2 2 2 2 2 3 3 3" xfId="35483"/>
    <cellStyle name="Calculation 2 2 2 2 2 3 4" xfId="20431"/>
    <cellStyle name="Calculation 2 2 2 2 2 3 4 2" xfId="44052"/>
    <cellStyle name="Calculation 2 2 2 2 2 3 5" xfId="32244"/>
    <cellStyle name="Calculation 2 2 2 2 2 4" xfId="11995"/>
    <cellStyle name="Calculation 2 2 2 2 2 4 2" xfId="23805"/>
    <cellStyle name="Calculation 2 2 2 2 2 4 2 2" xfId="47424"/>
    <cellStyle name="Calculation 2 2 2 2 2 4 3" xfId="35616"/>
    <cellStyle name="Calculation 2 2 2 2 2 5" xfId="10617"/>
    <cellStyle name="Calculation 2 2 2 2 2 5 2" xfId="22427"/>
    <cellStyle name="Calculation 2 2 2 2 2 5 2 2" xfId="46046"/>
    <cellStyle name="Calculation 2 2 2 2 2 5 3" xfId="34238"/>
    <cellStyle name="Calculation 2 2 2 2 2 6" xfId="17807"/>
    <cellStyle name="Calculation 2 2 2 2 2 6 2" xfId="41428"/>
    <cellStyle name="Calculation 2 2 2 2 2 7" xfId="29620"/>
    <cellStyle name="Calculation 2 2 2 2 3" xfId="7185"/>
    <cellStyle name="Calculation 2 2 2 2 3 2" xfId="13470"/>
    <cellStyle name="Calculation 2 2 2 2 3 2 2" xfId="25280"/>
    <cellStyle name="Calculation 2 2 2 2 3 2 2 2" xfId="48899"/>
    <cellStyle name="Calculation 2 2 2 2 3 2 3" xfId="37091"/>
    <cellStyle name="Calculation 2 2 2 2 3 3" xfId="10638"/>
    <cellStyle name="Calculation 2 2 2 2 3 3 2" xfId="22448"/>
    <cellStyle name="Calculation 2 2 2 2 3 3 2 2" xfId="46067"/>
    <cellStyle name="Calculation 2 2 2 2 3 3 3" xfId="34259"/>
    <cellStyle name="Calculation 2 2 2 2 3 4" xfId="18999"/>
    <cellStyle name="Calculation 2 2 2 2 3 4 2" xfId="42620"/>
    <cellStyle name="Calculation 2 2 2 2 3 5" xfId="30812"/>
    <cellStyle name="Calculation 2 2 2 2 4" xfId="6392"/>
    <cellStyle name="Calculation 2 2 2 2 4 2" xfId="12678"/>
    <cellStyle name="Calculation 2 2 2 2 4 2 2" xfId="24488"/>
    <cellStyle name="Calculation 2 2 2 2 4 2 2 2" xfId="48107"/>
    <cellStyle name="Calculation 2 2 2 2 4 2 3" xfId="36299"/>
    <cellStyle name="Calculation 2 2 2 2 4 3" xfId="16369"/>
    <cellStyle name="Calculation 2 2 2 2 4 3 2" xfId="28179"/>
    <cellStyle name="Calculation 2 2 2 2 4 3 2 2" xfId="51798"/>
    <cellStyle name="Calculation 2 2 2 2 4 3 3" xfId="39990"/>
    <cellStyle name="Calculation 2 2 2 2 4 4" xfId="18207"/>
    <cellStyle name="Calculation 2 2 2 2 4 4 2" xfId="41828"/>
    <cellStyle name="Calculation 2 2 2 2 4 5" xfId="30020"/>
    <cellStyle name="Calculation 2 2 2 2 5" xfId="10451"/>
    <cellStyle name="Calculation 2 2 2 2 5 2" xfId="22261"/>
    <cellStyle name="Calculation 2 2 2 2 5 2 2" xfId="45880"/>
    <cellStyle name="Calculation 2 2 2 2 5 3" xfId="34072"/>
    <cellStyle name="Calculation 2 2 2 2 6" xfId="16759"/>
    <cellStyle name="Calculation 2 2 2 2 6 2" xfId="28569"/>
    <cellStyle name="Calculation 2 2 2 2 6 2 2" xfId="52188"/>
    <cellStyle name="Calculation 2 2 2 2 6 3" xfId="40380"/>
    <cellStyle name="Calculation 2 2 2 2 7" xfId="17188"/>
    <cellStyle name="Calculation 2 2 2 2 7 2" xfId="40809"/>
    <cellStyle name="Calculation 2 2 2 2 8" xfId="29001"/>
    <cellStyle name="Calculation 2 2 2 3" xfId="3362"/>
    <cellStyle name="Calculation 2 2 2 3 2" xfId="6002"/>
    <cellStyle name="Calculation 2 2 2 3 2 2" xfId="8374"/>
    <cellStyle name="Calculation 2 2 2 3 2 2 2" xfId="14659"/>
    <cellStyle name="Calculation 2 2 2 3 2 2 2 2" xfId="26469"/>
    <cellStyle name="Calculation 2 2 2 3 2 2 2 2 2" xfId="50088"/>
    <cellStyle name="Calculation 2 2 2 3 2 2 2 3" xfId="38280"/>
    <cellStyle name="Calculation 2 2 2 3 2 2 3" xfId="10355"/>
    <cellStyle name="Calculation 2 2 2 3 2 2 3 2" xfId="22165"/>
    <cellStyle name="Calculation 2 2 2 3 2 2 3 2 2" xfId="45784"/>
    <cellStyle name="Calculation 2 2 2 3 2 2 3 3" xfId="33976"/>
    <cellStyle name="Calculation 2 2 2 3 2 2 4" xfId="20188"/>
    <cellStyle name="Calculation 2 2 2 3 2 2 4 2" xfId="43809"/>
    <cellStyle name="Calculation 2 2 2 3 2 2 5" xfId="32001"/>
    <cellStyle name="Calculation 2 2 2 3 2 3" xfId="8723"/>
    <cellStyle name="Calculation 2 2 2 3 2 3 2" xfId="15008"/>
    <cellStyle name="Calculation 2 2 2 3 2 3 2 2" xfId="26818"/>
    <cellStyle name="Calculation 2 2 2 3 2 3 2 2 2" xfId="50437"/>
    <cellStyle name="Calculation 2 2 2 3 2 3 2 3" xfId="38629"/>
    <cellStyle name="Calculation 2 2 2 3 2 3 3" xfId="10161"/>
    <cellStyle name="Calculation 2 2 2 3 2 3 3 2" xfId="21971"/>
    <cellStyle name="Calculation 2 2 2 3 2 3 3 2 2" xfId="45590"/>
    <cellStyle name="Calculation 2 2 2 3 2 3 3 3" xfId="33782"/>
    <cellStyle name="Calculation 2 2 2 3 2 3 4" xfId="20537"/>
    <cellStyle name="Calculation 2 2 2 3 2 3 4 2" xfId="44158"/>
    <cellStyle name="Calculation 2 2 2 3 2 3 5" xfId="32350"/>
    <cellStyle name="Calculation 2 2 2 3 2 4" xfId="12335"/>
    <cellStyle name="Calculation 2 2 2 3 2 4 2" xfId="24145"/>
    <cellStyle name="Calculation 2 2 2 3 2 4 2 2" xfId="47764"/>
    <cellStyle name="Calculation 2 2 2 3 2 4 3" xfId="35956"/>
    <cellStyle name="Calculation 2 2 2 3 2 5" xfId="16281"/>
    <cellStyle name="Calculation 2 2 2 3 2 5 2" xfId="28091"/>
    <cellStyle name="Calculation 2 2 2 3 2 5 2 2" xfId="51710"/>
    <cellStyle name="Calculation 2 2 2 3 2 5 3" xfId="39902"/>
    <cellStyle name="Calculation 2 2 2 3 2 6" xfId="17913"/>
    <cellStyle name="Calculation 2 2 2 3 2 6 2" xfId="41534"/>
    <cellStyle name="Calculation 2 2 2 3 2 7" xfId="29726"/>
    <cellStyle name="Calculation 2 2 2 3 3" xfId="7377"/>
    <cellStyle name="Calculation 2 2 2 3 3 2" xfId="13662"/>
    <cellStyle name="Calculation 2 2 2 3 3 2 2" xfId="25472"/>
    <cellStyle name="Calculation 2 2 2 3 3 2 2 2" xfId="49091"/>
    <cellStyle name="Calculation 2 2 2 3 3 2 3" xfId="37283"/>
    <cellStyle name="Calculation 2 2 2 3 3 3" xfId="16721"/>
    <cellStyle name="Calculation 2 2 2 3 3 3 2" xfId="28531"/>
    <cellStyle name="Calculation 2 2 2 3 3 3 2 2" xfId="52150"/>
    <cellStyle name="Calculation 2 2 2 3 3 3 3" xfId="40342"/>
    <cellStyle name="Calculation 2 2 2 3 3 4" xfId="19191"/>
    <cellStyle name="Calculation 2 2 2 3 3 4 2" xfId="42812"/>
    <cellStyle name="Calculation 2 2 2 3 3 5" xfId="31004"/>
    <cellStyle name="Calculation 2 2 2 3 4" xfId="7938"/>
    <cellStyle name="Calculation 2 2 2 3 4 2" xfId="14223"/>
    <cellStyle name="Calculation 2 2 2 3 4 2 2" xfId="26033"/>
    <cellStyle name="Calculation 2 2 2 3 4 2 2 2" xfId="49652"/>
    <cellStyle name="Calculation 2 2 2 3 4 2 3" xfId="37844"/>
    <cellStyle name="Calculation 2 2 2 3 4 3" xfId="11890"/>
    <cellStyle name="Calculation 2 2 2 3 4 3 2" xfId="23700"/>
    <cellStyle name="Calculation 2 2 2 3 4 3 2 2" xfId="47319"/>
    <cellStyle name="Calculation 2 2 2 3 4 3 3" xfId="35511"/>
    <cellStyle name="Calculation 2 2 2 3 4 4" xfId="19752"/>
    <cellStyle name="Calculation 2 2 2 3 4 4 2" xfId="43373"/>
    <cellStyle name="Calculation 2 2 2 3 4 5" xfId="31565"/>
    <cellStyle name="Calculation 2 2 2 3 5" xfId="10794"/>
    <cellStyle name="Calculation 2 2 2 3 5 2" xfId="22604"/>
    <cellStyle name="Calculation 2 2 2 3 5 2 2" xfId="46223"/>
    <cellStyle name="Calculation 2 2 2 3 5 3" xfId="34415"/>
    <cellStyle name="Calculation 2 2 2 3 6" xfId="16310"/>
    <cellStyle name="Calculation 2 2 2 3 6 2" xfId="28120"/>
    <cellStyle name="Calculation 2 2 2 3 6 2 2" xfId="51739"/>
    <cellStyle name="Calculation 2 2 2 3 6 3" xfId="39931"/>
    <cellStyle name="Calculation 2 2 2 3 7" xfId="17294"/>
    <cellStyle name="Calculation 2 2 2 3 7 2" xfId="40915"/>
    <cellStyle name="Calculation 2 2 2 3 8" xfId="29107"/>
    <cellStyle name="Calculation 2 2 2 4" xfId="3581"/>
    <cellStyle name="Calculation 2 2 2 4 2" xfId="6168"/>
    <cellStyle name="Calculation 2 2 2 4 2 2" xfId="8508"/>
    <cellStyle name="Calculation 2 2 2 4 2 2 2" xfId="14793"/>
    <cellStyle name="Calculation 2 2 2 4 2 2 2 2" xfId="26603"/>
    <cellStyle name="Calculation 2 2 2 4 2 2 2 2 2" xfId="50222"/>
    <cellStyle name="Calculation 2 2 2 4 2 2 2 3" xfId="38414"/>
    <cellStyle name="Calculation 2 2 2 4 2 2 3" xfId="15533"/>
    <cellStyle name="Calculation 2 2 2 4 2 2 3 2" xfId="27343"/>
    <cellStyle name="Calculation 2 2 2 4 2 2 3 2 2" xfId="50962"/>
    <cellStyle name="Calculation 2 2 2 4 2 2 3 3" xfId="39154"/>
    <cellStyle name="Calculation 2 2 2 4 2 2 4" xfId="20322"/>
    <cellStyle name="Calculation 2 2 2 4 2 2 4 2" xfId="43943"/>
    <cellStyle name="Calculation 2 2 2 4 2 2 5" xfId="32135"/>
    <cellStyle name="Calculation 2 2 2 4 2 3" xfId="8846"/>
    <cellStyle name="Calculation 2 2 2 4 2 3 2" xfId="15131"/>
    <cellStyle name="Calculation 2 2 2 4 2 3 2 2" xfId="26941"/>
    <cellStyle name="Calculation 2 2 2 4 2 3 2 2 2" xfId="50560"/>
    <cellStyle name="Calculation 2 2 2 4 2 3 2 3" xfId="38752"/>
    <cellStyle name="Calculation 2 2 2 4 2 3 3" xfId="9239"/>
    <cellStyle name="Calculation 2 2 2 4 2 3 3 2" xfId="21049"/>
    <cellStyle name="Calculation 2 2 2 4 2 3 3 2 2" xfId="44668"/>
    <cellStyle name="Calculation 2 2 2 4 2 3 3 3" xfId="32860"/>
    <cellStyle name="Calculation 2 2 2 4 2 3 4" xfId="20660"/>
    <cellStyle name="Calculation 2 2 2 4 2 3 4 2" xfId="44281"/>
    <cellStyle name="Calculation 2 2 2 4 2 3 5" xfId="32473"/>
    <cellStyle name="Calculation 2 2 2 4 2 4" xfId="12477"/>
    <cellStyle name="Calculation 2 2 2 4 2 4 2" xfId="24287"/>
    <cellStyle name="Calculation 2 2 2 4 2 4 2 2" xfId="47906"/>
    <cellStyle name="Calculation 2 2 2 4 2 4 3" xfId="36098"/>
    <cellStyle name="Calculation 2 2 2 4 2 5" xfId="16633"/>
    <cellStyle name="Calculation 2 2 2 4 2 5 2" xfId="28443"/>
    <cellStyle name="Calculation 2 2 2 4 2 5 2 2" xfId="52062"/>
    <cellStyle name="Calculation 2 2 2 4 2 5 3" xfId="40254"/>
    <cellStyle name="Calculation 2 2 2 4 2 6" xfId="18036"/>
    <cellStyle name="Calculation 2 2 2 4 2 6 2" xfId="41657"/>
    <cellStyle name="Calculation 2 2 2 4 2 7" xfId="29849"/>
    <cellStyle name="Calculation 2 2 2 4 3" xfId="7562"/>
    <cellStyle name="Calculation 2 2 2 4 3 2" xfId="13847"/>
    <cellStyle name="Calculation 2 2 2 4 3 2 2" xfId="25657"/>
    <cellStyle name="Calculation 2 2 2 4 3 2 2 2" xfId="49276"/>
    <cellStyle name="Calculation 2 2 2 4 3 2 3" xfId="37468"/>
    <cellStyle name="Calculation 2 2 2 4 3 3" xfId="9357"/>
    <cellStyle name="Calculation 2 2 2 4 3 3 2" xfId="21167"/>
    <cellStyle name="Calculation 2 2 2 4 3 3 2 2" xfId="44786"/>
    <cellStyle name="Calculation 2 2 2 4 3 3 3" xfId="32978"/>
    <cellStyle name="Calculation 2 2 2 4 3 4" xfId="19376"/>
    <cellStyle name="Calculation 2 2 2 4 3 4 2" xfId="42997"/>
    <cellStyle name="Calculation 2 2 2 4 3 5" xfId="31189"/>
    <cellStyle name="Calculation 2 2 2 4 4" xfId="7112"/>
    <cellStyle name="Calculation 2 2 2 4 4 2" xfId="13397"/>
    <cellStyle name="Calculation 2 2 2 4 4 2 2" xfId="25207"/>
    <cellStyle name="Calculation 2 2 2 4 4 2 2 2" xfId="48826"/>
    <cellStyle name="Calculation 2 2 2 4 4 2 3" xfId="37018"/>
    <cellStyle name="Calculation 2 2 2 4 4 3" xfId="9263"/>
    <cellStyle name="Calculation 2 2 2 4 4 3 2" xfId="21073"/>
    <cellStyle name="Calculation 2 2 2 4 4 3 2 2" xfId="44692"/>
    <cellStyle name="Calculation 2 2 2 4 4 3 3" xfId="32884"/>
    <cellStyle name="Calculation 2 2 2 4 4 4" xfId="18926"/>
    <cellStyle name="Calculation 2 2 2 4 4 4 2" xfId="42547"/>
    <cellStyle name="Calculation 2 2 2 4 4 5" xfId="30739"/>
    <cellStyle name="Calculation 2 2 2 4 5" xfId="10989"/>
    <cellStyle name="Calculation 2 2 2 4 5 2" xfId="22799"/>
    <cellStyle name="Calculation 2 2 2 4 5 2 2" xfId="46418"/>
    <cellStyle name="Calculation 2 2 2 4 5 3" xfId="34610"/>
    <cellStyle name="Calculation 2 2 2 4 6" xfId="10600"/>
    <cellStyle name="Calculation 2 2 2 4 6 2" xfId="22410"/>
    <cellStyle name="Calculation 2 2 2 4 6 2 2" xfId="46029"/>
    <cellStyle name="Calculation 2 2 2 4 6 3" xfId="34221"/>
    <cellStyle name="Calculation 2 2 2 4 7" xfId="17470"/>
    <cellStyle name="Calculation 2 2 2 4 7 2" xfId="41091"/>
    <cellStyle name="Calculation 2 2 2 4 8" xfId="29283"/>
    <cellStyle name="Calculation 2 2 2 5" xfId="3555"/>
    <cellStyle name="Calculation 2 2 2 5 2" xfId="6147"/>
    <cellStyle name="Calculation 2 2 2 5 2 2" xfId="8497"/>
    <cellStyle name="Calculation 2 2 2 5 2 2 2" xfId="14782"/>
    <cellStyle name="Calculation 2 2 2 5 2 2 2 2" xfId="26592"/>
    <cellStyle name="Calculation 2 2 2 5 2 2 2 2 2" xfId="50211"/>
    <cellStyle name="Calculation 2 2 2 5 2 2 2 3" xfId="38403"/>
    <cellStyle name="Calculation 2 2 2 5 2 2 3" xfId="9705"/>
    <cellStyle name="Calculation 2 2 2 5 2 2 3 2" xfId="21515"/>
    <cellStyle name="Calculation 2 2 2 5 2 2 3 2 2" xfId="45134"/>
    <cellStyle name="Calculation 2 2 2 5 2 2 3 3" xfId="33326"/>
    <cellStyle name="Calculation 2 2 2 5 2 2 4" xfId="20311"/>
    <cellStyle name="Calculation 2 2 2 5 2 2 4 2" xfId="43932"/>
    <cellStyle name="Calculation 2 2 2 5 2 2 5" xfId="32124"/>
    <cellStyle name="Calculation 2 2 2 5 2 3" xfId="8840"/>
    <cellStyle name="Calculation 2 2 2 5 2 3 2" xfId="15125"/>
    <cellStyle name="Calculation 2 2 2 5 2 3 2 2" xfId="26935"/>
    <cellStyle name="Calculation 2 2 2 5 2 3 2 2 2" xfId="50554"/>
    <cellStyle name="Calculation 2 2 2 5 2 3 2 3" xfId="38746"/>
    <cellStyle name="Calculation 2 2 2 5 2 3 3" xfId="9382"/>
    <cellStyle name="Calculation 2 2 2 5 2 3 3 2" xfId="21192"/>
    <cellStyle name="Calculation 2 2 2 5 2 3 3 2 2" xfId="44811"/>
    <cellStyle name="Calculation 2 2 2 5 2 3 3 3" xfId="33003"/>
    <cellStyle name="Calculation 2 2 2 5 2 3 4" xfId="20654"/>
    <cellStyle name="Calculation 2 2 2 5 2 3 4 2" xfId="44275"/>
    <cellStyle name="Calculation 2 2 2 5 2 3 5" xfId="32467"/>
    <cellStyle name="Calculation 2 2 2 5 2 4" xfId="12466"/>
    <cellStyle name="Calculation 2 2 2 5 2 4 2" xfId="24276"/>
    <cellStyle name="Calculation 2 2 2 5 2 4 2 2" xfId="47895"/>
    <cellStyle name="Calculation 2 2 2 5 2 4 3" xfId="36087"/>
    <cellStyle name="Calculation 2 2 2 5 2 5" xfId="16516"/>
    <cellStyle name="Calculation 2 2 2 5 2 5 2" xfId="28326"/>
    <cellStyle name="Calculation 2 2 2 5 2 5 2 2" xfId="51945"/>
    <cellStyle name="Calculation 2 2 2 5 2 5 3" xfId="40137"/>
    <cellStyle name="Calculation 2 2 2 5 2 6" xfId="18030"/>
    <cellStyle name="Calculation 2 2 2 5 2 6 2" xfId="41651"/>
    <cellStyle name="Calculation 2 2 2 5 2 7" xfId="29843"/>
    <cellStyle name="Calculation 2 2 2 5 3" xfId="7547"/>
    <cellStyle name="Calculation 2 2 2 5 3 2" xfId="13832"/>
    <cellStyle name="Calculation 2 2 2 5 3 2 2" xfId="25642"/>
    <cellStyle name="Calculation 2 2 2 5 3 2 2 2" xfId="49261"/>
    <cellStyle name="Calculation 2 2 2 5 3 2 3" xfId="37453"/>
    <cellStyle name="Calculation 2 2 2 5 3 3" xfId="16133"/>
    <cellStyle name="Calculation 2 2 2 5 3 3 2" xfId="27943"/>
    <cellStyle name="Calculation 2 2 2 5 3 3 2 2" xfId="51562"/>
    <cellStyle name="Calculation 2 2 2 5 3 3 3" xfId="39754"/>
    <cellStyle name="Calculation 2 2 2 5 3 4" xfId="19361"/>
    <cellStyle name="Calculation 2 2 2 5 3 4 2" xfId="42982"/>
    <cellStyle name="Calculation 2 2 2 5 3 5" xfId="31174"/>
    <cellStyle name="Calculation 2 2 2 5 4" xfId="8507"/>
    <cellStyle name="Calculation 2 2 2 5 4 2" xfId="14792"/>
    <cellStyle name="Calculation 2 2 2 5 4 2 2" xfId="26602"/>
    <cellStyle name="Calculation 2 2 2 5 4 2 2 2" xfId="50221"/>
    <cellStyle name="Calculation 2 2 2 5 4 2 3" xfId="38413"/>
    <cellStyle name="Calculation 2 2 2 5 4 3" xfId="8957"/>
    <cellStyle name="Calculation 2 2 2 5 4 3 2" xfId="20767"/>
    <cellStyle name="Calculation 2 2 2 5 4 3 2 2" xfId="44386"/>
    <cellStyle name="Calculation 2 2 2 5 4 3 3" xfId="32578"/>
    <cellStyle name="Calculation 2 2 2 5 4 4" xfId="20321"/>
    <cellStyle name="Calculation 2 2 2 5 4 4 2" xfId="43942"/>
    <cellStyle name="Calculation 2 2 2 5 4 5" xfId="32134"/>
    <cellStyle name="Calculation 2 2 2 5 5" xfId="10973"/>
    <cellStyle name="Calculation 2 2 2 5 5 2" xfId="22783"/>
    <cellStyle name="Calculation 2 2 2 5 5 2 2" xfId="46402"/>
    <cellStyle name="Calculation 2 2 2 5 5 3" xfId="34594"/>
    <cellStyle name="Calculation 2 2 2 5 6" xfId="11497"/>
    <cellStyle name="Calculation 2 2 2 5 6 2" xfId="23307"/>
    <cellStyle name="Calculation 2 2 2 5 6 2 2" xfId="46926"/>
    <cellStyle name="Calculation 2 2 2 5 6 3" xfId="35118"/>
    <cellStyle name="Calculation 2 2 2 5 7" xfId="17459"/>
    <cellStyle name="Calculation 2 2 2 5 7 2" xfId="41080"/>
    <cellStyle name="Calculation 2 2 2 5 8" xfId="29272"/>
    <cellStyle name="Calculation 2 2 2 6" xfId="3557"/>
    <cellStyle name="Calculation 2 2 2 6 2" xfId="7548"/>
    <cellStyle name="Calculation 2 2 2 6 2 2" xfId="13833"/>
    <cellStyle name="Calculation 2 2 2 6 2 2 2" xfId="25643"/>
    <cellStyle name="Calculation 2 2 2 6 2 2 2 2" xfId="49262"/>
    <cellStyle name="Calculation 2 2 2 6 2 2 3" xfId="37454"/>
    <cellStyle name="Calculation 2 2 2 6 2 3" xfId="16364"/>
    <cellStyle name="Calculation 2 2 2 6 2 3 2" xfId="28174"/>
    <cellStyle name="Calculation 2 2 2 6 2 3 2 2" xfId="51793"/>
    <cellStyle name="Calculation 2 2 2 6 2 3 3" xfId="39985"/>
    <cellStyle name="Calculation 2 2 2 6 2 4" xfId="19362"/>
    <cellStyle name="Calculation 2 2 2 6 2 4 2" xfId="42983"/>
    <cellStyle name="Calculation 2 2 2 6 2 5" xfId="31175"/>
    <cellStyle name="Calculation 2 2 2 6 3" xfId="6475"/>
    <cellStyle name="Calculation 2 2 2 6 3 2" xfId="12761"/>
    <cellStyle name="Calculation 2 2 2 6 3 2 2" xfId="24571"/>
    <cellStyle name="Calculation 2 2 2 6 3 2 2 2" xfId="48190"/>
    <cellStyle name="Calculation 2 2 2 6 3 2 3" xfId="36382"/>
    <cellStyle name="Calculation 2 2 2 6 3 3" xfId="16142"/>
    <cellStyle name="Calculation 2 2 2 6 3 3 2" xfId="27952"/>
    <cellStyle name="Calculation 2 2 2 6 3 3 2 2" xfId="51571"/>
    <cellStyle name="Calculation 2 2 2 6 3 3 3" xfId="39763"/>
    <cellStyle name="Calculation 2 2 2 6 3 4" xfId="18290"/>
    <cellStyle name="Calculation 2 2 2 6 3 4 2" xfId="41911"/>
    <cellStyle name="Calculation 2 2 2 6 3 5" xfId="30103"/>
    <cellStyle name="Calculation 2 2 2 6 4" xfId="10974"/>
    <cellStyle name="Calculation 2 2 2 6 4 2" xfId="22784"/>
    <cellStyle name="Calculation 2 2 2 6 4 2 2" xfId="46403"/>
    <cellStyle name="Calculation 2 2 2 6 4 3" xfId="34595"/>
    <cellStyle name="Calculation 2 2 2 6 5" xfId="15973"/>
    <cellStyle name="Calculation 2 2 2 6 5 2" xfId="27783"/>
    <cellStyle name="Calculation 2 2 2 6 5 2 2" xfId="51402"/>
    <cellStyle name="Calculation 2 2 2 6 5 3" xfId="39594"/>
    <cellStyle name="Calculation 2 2 2 6 6" xfId="17460"/>
    <cellStyle name="Calculation 2 2 2 6 6 2" xfId="41081"/>
    <cellStyle name="Calculation 2 2 2 6 7" xfId="29273"/>
    <cellStyle name="Calculation 2 2 2 7" xfId="673"/>
    <cellStyle name="Calculation 2 2 2 7 2" xfId="6534"/>
    <cellStyle name="Calculation 2 2 2 7 2 2" xfId="12819"/>
    <cellStyle name="Calculation 2 2 2 7 2 2 2" xfId="24629"/>
    <cellStyle name="Calculation 2 2 2 7 2 2 2 2" xfId="48248"/>
    <cellStyle name="Calculation 2 2 2 7 2 2 3" xfId="36440"/>
    <cellStyle name="Calculation 2 2 2 7 2 3" xfId="9409"/>
    <cellStyle name="Calculation 2 2 2 7 2 3 2" xfId="21219"/>
    <cellStyle name="Calculation 2 2 2 7 2 3 2 2" xfId="44838"/>
    <cellStyle name="Calculation 2 2 2 7 2 3 3" xfId="33030"/>
    <cellStyle name="Calculation 2 2 2 7 2 4" xfId="18348"/>
    <cellStyle name="Calculation 2 2 2 7 2 4 2" xfId="41969"/>
    <cellStyle name="Calculation 2 2 2 7 2 5" xfId="30161"/>
    <cellStyle name="Calculation 2 2 2 7 3" xfId="6336"/>
    <cellStyle name="Calculation 2 2 2 7 3 2" xfId="12622"/>
    <cellStyle name="Calculation 2 2 2 7 3 2 2" xfId="24432"/>
    <cellStyle name="Calculation 2 2 2 7 3 2 2 2" xfId="48051"/>
    <cellStyle name="Calculation 2 2 2 7 3 2 3" xfId="36243"/>
    <cellStyle name="Calculation 2 2 2 7 3 3" xfId="16149"/>
    <cellStyle name="Calculation 2 2 2 7 3 3 2" xfId="27959"/>
    <cellStyle name="Calculation 2 2 2 7 3 3 2 2" xfId="51578"/>
    <cellStyle name="Calculation 2 2 2 7 3 3 3" xfId="39770"/>
    <cellStyle name="Calculation 2 2 2 7 3 4" xfId="18151"/>
    <cellStyle name="Calculation 2 2 2 7 3 4 2" xfId="41772"/>
    <cellStyle name="Calculation 2 2 2 7 3 5" xfId="29964"/>
    <cellStyle name="Calculation 2 2 2 7 4" xfId="9328"/>
    <cellStyle name="Calculation 2 2 2 7 4 2" xfId="21138"/>
    <cellStyle name="Calculation 2 2 2 7 4 2 2" xfId="44757"/>
    <cellStyle name="Calculation 2 2 2 7 4 3" xfId="32949"/>
    <cellStyle name="Calculation 2 2 2 7 5" xfId="11407"/>
    <cellStyle name="Calculation 2 2 2 7 5 2" xfId="23217"/>
    <cellStyle name="Calculation 2 2 2 7 5 2 2" xfId="46836"/>
    <cellStyle name="Calculation 2 2 2 7 5 3" xfId="35028"/>
    <cellStyle name="Calculation 2 2 2 7 6" xfId="16873"/>
    <cellStyle name="Calculation 2 2 2 7 6 2" xfId="40494"/>
    <cellStyle name="Calculation 2 2 2 7 7" xfId="28686"/>
    <cellStyle name="Calculation 2 2 3" xfId="3279"/>
    <cellStyle name="Calculation 2 2 3 2" xfId="5925"/>
    <cellStyle name="Calculation 2 2 3 2 2" xfId="8319"/>
    <cellStyle name="Calculation 2 2 3 2 2 2" xfId="14604"/>
    <cellStyle name="Calculation 2 2 3 2 2 2 2" xfId="26414"/>
    <cellStyle name="Calculation 2 2 3 2 2 2 2 2" xfId="50033"/>
    <cellStyle name="Calculation 2 2 3 2 2 2 3" xfId="38225"/>
    <cellStyle name="Calculation 2 2 3 2 2 3" xfId="10488"/>
    <cellStyle name="Calculation 2 2 3 2 2 3 2" xfId="22298"/>
    <cellStyle name="Calculation 2 2 3 2 2 3 2 2" xfId="45917"/>
    <cellStyle name="Calculation 2 2 3 2 2 3 3" xfId="34109"/>
    <cellStyle name="Calculation 2 2 3 2 2 4" xfId="20133"/>
    <cellStyle name="Calculation 2 2 3 2 2 4 2" xfId="43754"/>
    <cellStyle name="Calculation 2 2 3 2 2 5" xfId="31946"/>
    <cellStyle name="Calculation 2 2 3 2 3" xfId="8674"/>
    <cellStyle name="Calculation 2 2 3 2 3 2" xfId="14959"/>
    <cellStyle name="Calculation 2 2 3 2 3 2 2" xfId="26769"/>
    <cellStyle name="Calculation 2 2 3 2 3 2 2 2" xfId="50388"/>
    <cellStyle name="Calculation 2 2 3 2 3 2 3" xfId="38580"/>
    <cellStyle name="Calculation 2 2 3 2 3 3" xfId="9007"/>
    <cellStyle name="Calculation 2 2 3 2 3 3 2" xfId="20817"/>
    <cellStyle name="Calculation 2 2 3 2 3 3 2 2" xfId="44436"/>
    <cellStyle name="Calculation 2 2 3 2 3 3 3" xfId="32628"/>
    <cellStyle name="Calculation 2 2 3 2 3 4" xfId="20488"/>
    <cellStyle name="Calculation 2 2 3 2 3 4 2" xfId="44109"/>
    <cellStyle name="Calculation 2 2 3 2 3 5" xfId="32301"/>
    <cellStyle name="Calculation 2 2 3 2 4" xfId="12269"/>
    <cellStyle name="Calculation 2 2 3 2 4 2" xfId="24079"/>
    <cellStyle name="Calculation 2 2 3 2 4 2 2" xfId="47698"/>
    <cellStyle name="Calculation 2 2 3 2 4 3" xfId="35890"/>
    <cellStyle name="Calculation 2 2 3 2 5" xfId="10628"/>
    <cellStyle name="Calculation 2 2 3 2 5 2" xfId="22438"/>
    <cellStyle name="Calculation 2 2 3 2 5 2 2" xfId="46057"/>
    <cellStyle name="Calculation 2 2 3 2 5 3" xfId="34249"/>
    <cellStyle name="Calculation 2 2 3 2 6" xfId="17864"/>
    <cellStyle name="Calculation 2 2 3 2 6 2" xfId="41485"/>
    <cellStyle name="Calculation 2 2 3 2 7" xfId="29677"/>
    <cellStyle name="Calculation 2 2 3 3" xfId="7324"/>
    <cellStyle name="Calculation 2 2 3 3 2" xfId="13609"/>
    <cellStyle name="Calculation 2 2 3 3 2 2" xfId="25419"/>
    <cellStyle name="Calculation 2 2 3 3 2 2 2" xfId="49038"/>
    <cellStyle name="Calculation 2 2 3 3 2 3" xfId="37230"/>
    <cellStyle name="Calculation 2 2 3 3 3" xfId="16784"/>
    <cellStyle name="Calculation 2 2 3 3 3 2" xfId="28594"/>
    <cellStyle name="Calculation 2 2 3 3 3 2 2" xfId="52213"/>
    <cellStyle name="Calculation 2 2 3 3 3 3" xfId="40405"/>
    <cellStyle name="Calculation 2 2 3 3 4" xfId="19138"/>
    <cellStyle name="Calculation 2 2 3 3 4 2" xfId="42759"/>
    <cellStyle name="Calculation 2 2 3 3 5" xfId="30951"/>
    <cellStyle name="Calculation 2 2 3 4" xfId="7121"/>
    <cellStyle name="Calculation 2 2 3 4 2" xfId="13406"/>
    <cellStyle name="Calculation 2 2 3 4 2 2" xfId="25216"/>
    <cellStyle name="Calculation 2 2 3 4 2 2 2" xfId="48835"/>
    <cellStyle name="Calculation 2 2 3 4 2 3" xfId="37027"/>
    <cellStyle name="Calculation 2 2 3 4 3" xfId="15431"/>
    <cellStyle name="Calculation 2 2 3 4 3 2" xfId="27241"/>
    <cellStyle name="Calculation 2 2 3 4 3 2 2" xfId="50860"/>
    <cellStyle name="Calculation 2 2 3 4 3 3" xfId="39052"/>
    <cellStyle name="Calculation 2 2 3 4 4" xfId="18935"/>
    <cellStyle name="Calculation 2 2 3 4 4 2" xfId="42556"/>
    <cellStyle name="Calculation 2 2 3 4 5" xfId="30748"/>
    <cellStyle name="Calculation 2 2 3 5" xfId="10724"/>
    <cellStyle name="Calculation 2 2 3 5 2" xfId="22534"/>
    <cellStyle name="Calculation 2 2 3 5 2 2" xfId="46153"/>
    <cellStyle name="Calculation 2 2 3 5 3" xfId="34345"/>
    <cellStyle name="Calculation 2 2 3 6" xfId="15897"/>
    <cellStyle name="Calculation 2 2 3 6 2" xfId="27707"/>
    <cellStyle name="Calculation 2 2 3 6 2 2" xfId="51326"/>
    <cellStyle name="Calculation 2 2 3 6 3" xfId="39518"/>
    <cellStyle name="Calculation 2 2 3 7" xfId="17245"/>
    <cellStyle name="Calculation 2 2 3 7 2" xfId="40866"/>
    <cellStyle name="Calculation 2 2 3 8" xfId="29058"/>
    <cellStyle name="Calculation 2 2 4" xfId="3513"/>
    <cellStyle name="Calculation 2 2 4 2" xfId="6120"/>
    <cellStyle name="Calculation 2 2 4 2 2" xfId="8475"/>
    <cellStyle name="Calculation 2 2 4 2 2 2" xfId="14760"/>
    <cellStyle name="Calculation 2 2 4 2 2 2 2" xfId="26570"/>
    <cellStyle name="Calculation 2 2 4 2 2 2 2 2" xfId="50189"/>
    <cellStyle name="Calculation 2 2 4 2 2 2 3" xfId="38381"/>
    <cellStyle name="Calculation 2 2 4 2 2 3" xfId="10778"/>
    <cellStyle name="Calculation 2 2 4 2 2 3 2" xfId="22588"/>
    <cellStyle name="Calculation 2 2 4 2 2 3 2 2" xfId="46207"/>
    <cellStyle name="Calculation 2 2 4 2 2 3 3" xfId="34399"/>
    <cellStyle name="Calculation 2 2 4 2 2 4" xfId="20289"/>
    <cellStyle name="Calculation 2 2 4 2 2 4 2" xfId="43910"/>
    <cellStyle name="Calculation 2 2 4 2 2 5" xfId="32102"/>
    <cellStyle name="Calculation 2 2 4 2 3" xfId="8821"/>
    <cellStyle name="Calculation 2 2 4 2 3 2" xfId="15106"/>
    <cellStyle name="Calculation 2 2 4 2 3 2 2" xfId="26916"/>
    <cellStyle name="Calculation 2 2 4 2 3 2 2 2" xfId="50535"/>
    <cellStyle name="Calculation 2 2 4 2 3 2 3" xfId="38727"/>
    <cellStyle name="Calculation 2 2 4 2 3 3" xfId="10387"/>
    <cellStyle name="Calculation 2 2 4 2 3 3 2" xfId="22197"/>
    <cellStyle name="Calculation 2 2 4 2 3 3 2 2" xfId="45816"/>
    <cellStyle name="Calculation 2 2 4 2 3 3 3" xfId="34008"/>
    <cellStyle name="Calculation 2 2 4 2 3 4" xfId="20635"/>
    <cellStyle name="Calculation 2 2 4 2 3 4 2" xfId="44256"/>
    <cellStyle name="Calculation 2 2 4 2 3 5" xfId="32448"/>
    <cellStyle name="Calculation 2 2 4 2 4" xfId="12444"/>
    <cellStyle name="Calculation 2 2 4 2 4 2" xfId="24254"/>
    <cellStyle name="Calculation 2 2 4 2 4 2 2" xfId="47873"/>
    <cellStyle name="Calculation 2 2 4 2 4 3" xfId="36065"/>
    <cellStyle name="Calculation 2 2 4 2 5" xfId="11896"/>
    <cellStyle name="Calculation 2 2 4 2 5 2" xfId="23706"/>
    <cellStyle name="Calculation 2 2 4 2 5 2 2" xfId="47325"/>
    <cellStyle name="Calculation 2 2 4 2 5 3" xfId="35517"/>
    <cellStyle name="Calculation 2 2 4 2 6" xfId="18011"/>
    <cellStyle name="Calculation 2 2 4 2 6 2" xfId="41632"/>
    <cellStyle name="Calculation 2 2 4 2 7" xfId="29824"/>
    <cellStyle name="Calculation 2 2 4 3" xfId="7510"/>
    <cellStyle name="Calculation 2 2 4 3 2" xfId="13795"/>
    <cellStyle name="Calculation 2 2 4 3 2 2" xfId="25605"/>
    <cellStyle name="Calculation 2 2 4 3 2 2 2" xfId="49224"/>
    <cellStyle name="Calculation 2 2 4 3 2 3" xfId="37416"/>
    <cellStyle name="Calculation 2 2 4 3 3" xfId="16134"/>
    <cellStyle name="Calculation 2 2 4 3 3 2" xfId="27944"/>
    <cellStyle name="Calculation 2 2 4 3 3 2 2" xfId="51563"/>
    <cellStyle name="Calculation 2 2 4 3 3 3" xfId="39755"/>
    <cellStyle name="Calculation 2 2 4 3 4" xfId="19324"/>
    <cellStyle name="Calculation 2 2 4 3 4 2" xfId="42945"/>
    <cellStyle name="Calculation 2 2 4 3 5" xfId="31137"/>
    <cellStyle name="Calculation 2 2 4 4" xfId="7279"/>
    <cellStyle name="Calculation 2 2 4 4 2" xfId="13564"/>
    <cellStyle name="Calculation 2 2 4 4 2 2" xfId="25374"/>
    <cellStyle name="Calculation 2 2 4 4 2 2 2" xfId="48993"/>
    <cellStyle name="Calculation 2 2 4 4 2 3" xfId="37185"/>
    <cellStyle name="Calculation 2 2 4 4 3" xfId="16220"/>
    <cellStyle name="Calculation 2 2 4 4 3 2" xfId="28030"/>
    <cellStyle name="Calculation 2 2 4 4 3 2 2" xfId="51649"/>
    <cellStyle name="Calculation 2 2 4 4 3 3" xfId="39841"/>
    <cellStyle name="Calculation 2 2 4 4 4" xfId="19093"/>
    <cellStyle name="Calculation 2 2 4 4 4 2" xfId="42714"/>
    <cellStyle name="Calculation 2 2 4 4 5" xfId="30906"/>
    <cellStyle name="Calculation 2 2 4 5" xfId="10934"/>
    <cellStyle name="Calculation 2 2 4 5 2" xfId="22744"/>
    <cellStyle name="Calculation 2 2 4 5 2 2" xfId="46363"/>
    <cellStyle name="Calculation 2 2 4 5 3" xfId="34555"/>
    <cellStyle name="Calculation 2 2 4 6" xfId="15668"/>
    <cellStyle name="Calculation 2 2 4 6 2" xfId="27478"/>
    <cellStyle name="Calculation 2 2 4 6 2 2" xfId="51097"/>
    <cellStyle name="Calculation 2 2 4 6 3" xfId="39289"/>
    <cellStyle name="Calculation 2 2 4 7" xfId="17425"/>
    <cellStyle name="Calculation 2 2 4 7 2" xfId="41046"/>
    <cellStyle name="Calculation 2 2 4 8" xfId="29238"/>
    <cellStyle name="Calculation 2 2 5" xfId="3530"/>
    <cellStyle name="Calculation 2 2 5 2" xfId="6131"/>
    <cellStyle name="Calculation 2 2 5 2 2" xfId="8484"/>
    <cellStyle name="Calculation 2 2 5 2 2 2" xfId="14769"/>
    <cellStyle name="Calculation 2 2 5 2 2 2 2" xfId="26579"/>
    <cellStyle name="Calculation 2 2 5 2 2 2 2 2" xfId="50198"/>
    <cellStyle name="Calculation 2 2 5 2 2 2 3" xfId="38390"/>
    <cellStyle name="Calculation 2 2 5 2 2 3" xfId="15628"/>
    <cellStyle name="Calculation 2 2 5 2 2 3 2" xfId="27438"/>
    <cellStyle name="Calculation 2 2 5 2 2 3 2 2" xfId="51057"/>
    <cellStyle name="Calculation 2 2 5 2 2 3 3" xfId="39249"/>
    <cellStyle name="Calculation 2 2 5 2 2 4" xfId="20298"/>
    <cellStyle name="Calculation 2 2 5 2 2 4 2" xfId="43919"/>
    <cellStyle name="Calculation 2 2 5 2 2 5" xfId="32111"/>
    <cellStyle name="Calculation 2 2 5 2 3" xfId="8829"/>
    <cellStyle name="Calculation 2 2 5 2 3 2" xfId="15114"/>
    <cellStyle name="Calculation 2 2 5 2 3 2 2" xfId="26924"/>
    <cellStyle name="Calculation 2 2 5 2 3 2 2 2" xfId="50543"/>
    <cellStyle name="Calculation 2 2 5 2 3 2 3" xfId="38735"/>
    <cellStyle name="Calculation 2 2 5 2 3 3" xfId="11400"/>
    <cellStyle name="Calculation 2 2 5 2 3 3 2" xfId="23210"/>
    <cellStyle name="Calculation 2 2 5 2 3 3 2 2" xfId="46829"/>
    <cellStyle name="Calculation 2 2 5 2 3 3 3" xfId="35021"/>
    <cellStyle name="Calculation 2 2 5 2 3 4" xfId="20643"/>
    <cellStyle name="Calculation 2 2 5 2 3 4 2" xfId="44264"/>
    <cellStyle name="Calculation 2 2 5 2 3 5" xfId="32456"/>
    <cellStyle name="Calculation 2 2 5 2 4" xfId="12454"/>
    <cellStyle name="Calculation 2 2 5 2 4 2" xfId="24264"/>
    <cellStyle name="Calculation 2 2 5 2 4 2 2" xfId="47883"/>
    <cellStyle name="Calculation 2 2 5 2 4 3" xfId="36075"/>
    <cellStyle name="Calculation 2 2 5 2 5" xfId="15686"/>
    <cellStyle name="Calculation 2 2 5 2 5 2" xfId="27496"/>
    <cellStyle name="Calculation 2 2 5 2 5 2 2" xfId="51115"/>
    <cellStyle name="Calculation 2 2 5 2 5 3" xfId="39307"/>
    <cellStyle name="Calculation 2 2 5 2 6" xfId="18019"/>
    <cellStyle name="Calculation 2 2 5 2 6 2" xfId="41640"/>
    <cellStyle name="Calculation 2 2 5 2 7" xfId="29832"/>
    <cellStyle name="Calculation 2 2 5 3" xfId="7525"/>
    <cellStyle name="Calculation 2 2 5 3 2" xfId="13810"/>
    <cellStyle name="Calculation 2 2 5 3 2 2" xfId="25620"/>
    <cellStyle name="Calculation 2 2 5 3 2 2 2" xfId="49239"/>
    <cellStyle name="Calculation 2 2 5 3 2 3" xfId="37431"/>
    <cellStyle name="Calculation 2 2 5 3 3" xfId="11647"/>
    <cellStyle name="Calculation 2 2 5 3 3 2" xfId="23457"/>
    <cellStyle name="Calculation 2 2 5 3 3 2 2" xfId="47076"/>
    <cellStyle name="Calculation 2 2 5 3 3 3" xfId="35268"/>
    <cellStyle name="Calculation 2 2 5 3 4" xfId="19339"/>
    <cellStyle name="Calculation 2 2 5 3 4 2" xfId="42960"/>
    <cellStyle name="Calculation 2 2 5 3 5" xfId="31152"/>
    <cellStyle name="Calculation 2 2 5 4" xfId="6414"/>
    <cellStyle name="Calculation 2 2 5 4 2" xfId="12700"/>
    <cellStyle name="Calculation 2 2 5 4 2 2" xfId="24510"/>
    <cellStyle name="Calculation 2 2 5 4 2 2 2" xfId="48129"/>
    <cellStyle name="Calculation 2 2 5 4 2 3" xfId="36321"/>
    <cellStyle name="Calculation 2 2 5 4 3" xfId="15997"/>
    <cellStyle name="Calculation 2 2 5 4 3 2" xfId="27807"/>
    <cellStyle name="Calculation 2 2 5 4 3 2 2" xfId="51426"/>
    <cellStyle name="Calculation 2 2 5 4 3 3" xfId="39618"/>
    <cellStyle name="Calculation 2 2 5 4 4" xfId="18229"/>
    <cellStyle name="Calculation 2 2 5 4 4 2" xfId="41850"/>
    <cellStyle name="Calculation 2 2 5 4 5" xfId="30042"/>
    <cellStyle name="Calculation 2 2 5 5" xfId="10950"/>
    <cellStyle name="Calculation 2 2 5 5 2" xfId="22760"/>
    <cellStyle name="Calculation 2 2 5 5 2 2" xfId="46379"/>
    <cellStyle name="Calculation 2 2 5 5 3" xfId="34571"/>
    <cellStyle name="Calculation 2 2 5 6" xfId="16406"/>
    <cellStyle name="Calculation 2 2 5 6 2" xfId="28216"/>
    <cellStyle name="Calculation 2 2 5 6 2 2" xfId="51835"/>
    <cellStyle name="Calculation 2 2 5 6 3" xfId="40027"/>
    <cellStyle name="Calculation 2 2 5 7" xfId="17439"/>
    <cellStyle name="Calculation 2 2 5 7 2" xfId="41060"/>
    <cellStyle name="Calculation 2 2 5 8" xfId="29252"/>
    <cellStyle name="Calculation 2 2 6" xfId="3435"/>
    <cellStyle name="Calculation 2 2 6 2" xfId="7437"/>
    <cellStyle name="Calculation 2 2 6 2 2" xfId="13722"/>
    <cellStyle name="Calculation 2 2 6 2 2 2" xfId="25532"/>
    <cellStyle name="Calculation 2 2 6 2 2 2 2" xfId="49151"/>
    <cellStyle name="Calculation 2 2 6 2 2 3" xfId="37343"/>
    <cellStyle name="Calculation 2 2 6 2 3" xfId="16259"/>
    <cellStyle name="Calculation 2 2 6 2 3 2" xfId="28069"/>
    <cellStyle name="Calculation 2 2 6 2 3 2 2" xfId="51688"/>
    <cellStyle name="Calculation 2 2 6 2 3 3" xfId="39880"/>
    <cellStyle name="Calculation 2 2 6 2 4" xfId="19251"/>
    <cellStyle name="Calculation 2 2 6 2 4 2" xfId="42872"/>
    <cellStyle name="Calculation 2 2 6 2 5" xfId="31064"/>
    <cellStyle name="Calculation 2 2 6 3" xfId="7812"/>
    <cellStyle name="Calculation 2 2 6 3 2" xfId="14097"/>
    <cellStyle name="Calculation 2 2 6 3 2 2" xfId="25907"/>
    <cellStyle name="Calculation 2 2 6 3 2 2 2" xfId="49526"/>
    <cellStyle name="Calculation 2 2 6 3 2 3" xfId="37718"/>
    <cellStyle name="Calculation 2 2 6 3 3" xfId="11311"/>
    <cellStyle name="Calculation 2 2 6 3 3 2" xfId="23121"/>
    <cellStyle name="Calculation 2 2 6 3 3 2 2" xfId="46740"/>
    <cellStyle name="Calculation 2 2 6 3 3 3" xfId="34932"/>
    <cellStyle name="Calculation 2 2 6 3 4" xfId="19626"/>
    <cellStyle name="Calculation 2 2 6 3 4 2" xfId="43247"/>
    <cellStyle name="Calculation 2 2 6 3 5" xfId="31439"/>
    <cellStyle name="Calculation 2 2 6 4" xfId="10858"/>
    <cellStyle name="Calculation 2 2 6 4 2" xfId="22668"/>
    <cellStyle name="Calculation 2 2 6 4 2 2" xfId="46287"/>
    <cellStyle name="Calculation 2 2 6 4 3" xfId="34479"/>
    <cellStyle name="Calculation 2 2 6 5" xfId="16566"/>
    <cellStyle name="Calculation 2 2 6 5 2" xfId="28376"/>
    <cellStyle name="Calculation 2 2 6 5 2 2" xfId="51995"/>
    <cellStyle name="Calculation 2 2 6 5 3" xfId="40187"/>
    <cellStyle name="Calculation 2 2 6 6" xfId="17352"/>
    <cellStyle name="Calculation 2 2 6 6 2" xfId="40973"/>
    <cellStyle name="Calculation 2 2 6 7" xfId="29165"/>
    <cellStyle name="Calculation 2 2 7" xfId="645"/>
    <cellStyle name="Calculation 2 2 7 2" xfId="6506"/>
    <cellStyle name="Calculation 2 2 7 2 2" xfId="12791"/>
    <cellStyle name="Calculation 2 2 7 2 2 2" xfId="24601"/>
    <cellStyle name="Calculation 2 2 7 2 2 2 2" xfId="48220"/>
    <cellStyle name="Calculation 2 2 7 2 2 3" xfId="36412"/>
    <cellStyle name="Calculation 2 2 7 2 3" xfId="10372"/>
    <cellStyle name="Calculation 2 2 7 2 3 2" xfId="22182"/>
    <cellStyle name="Calculation 2 2 7 2 3 2 2" xfId="45801"/>
    <cellStyle name="Calculation 2 2 7 2 3 3" xfId="33993"/>
    <cellStyle name="Calculation 2 2 7 2 4" xfId="18320"/>
    <cellStyle name="Calculation 2 2 7 2 4 2" xfId="41941"/>
    <cellStyle name="Calculation 2 2 7 2 5" xfId="30133"/>
    <cellStyle name="Calculation 2 2 7 3" xfId="7317"/>
    <cellStyle name="Calculation 2 2 7 3 2" xfId="13602"/>
    <cellStyle name="Calculation 2 2 7 3 2 2" xfId="25412"/>
    <cellStyle name="Calculation 2 2 7 3 2 2 2" xfId="49031"/>
    <cellStyle name="Calculation 2 2 7 3 2 3" xfId="37223"/>
    <cellStyle name="Calculation 2 2 7 3 3" xfId="16317"/>
    <cellStyle name="Calculation 2 2 7 3 3 2" xfId="28127"/>
    <cellStyle name="Calculation 2 2 7 3 3 2 2" xfId="51746"/>
    <cellStyle name="Calculation 2 2 7 3 3 3" xfId="39938"/>
    <cellStyle name="Calculation 2 2 7 3 4" xfId="19131"/>
    <cellStyle name="Calculation 2 2 7 3 4 2" xfId="42752"/>
    <cellStyle name="Calculation 2 2 7 3 5" xfId="30944"/>
    <cellStyle name="Calculation 2 2 7 4" xfId="9300"/>
    <cellStyle name="Calculation 2 2 7 4 2" xfId="21110"/>
    <cellStyle name="Calculation 2 2 7 4 2 2" xfId="44729"/>
    <cellStyle name="Calculation 2 2 7 4 3" xfId="32921"/>
    <cellStyle name="Calculation 2 2 7 5" xfId="16491"/>
    <cellStyle name="Calculation 2 2 7 5 2" xfId="28301"/>
    <cellStyle name="Calculation 2 2 7 5 2 2" xfId="51920"/>
    <cellStyle name="Calculation 2 2 7 5 3" xfId="40112"/>
    <cellStyle name="Calculation 2 2 7 6" xfId="16845"/>
    <cellStyle name="Calculation 2 2 7 6 2" xfId="40466"/>
    <cellStyle name="Calculation 2 2 7 7" xfId="28658"/>
    <cellStyle name="Calculation 2 3" xfId="1114"/>
    <cellStyle name="Calculation 2 3 10" xfId="28822"/>
    <cellStyle name="Calculation 2 3 2" xfId="1043"/>
    <cellStyle name="Calculation 2 3 2 2" xfId="2830"/>
    <cellStyle name="Calculation 2 3 2 2 2" xfId="5476"/>
    <cellStyle name="Calculation 2 3 2 2 2 2" xfId="8203"/>
    <cellStyle name="Calculation 2 3 2 2 2 2 2" xfId="14488"/>
    <cellStyle name="Calculation 2 3 2 2 2 2 2 2" xfId="26298"/>
    <cellStyle name="Calculation 2 3 2 2 2 2 2 2 2" xfId="49917"/>
    <cellStyle name="Calculation 2 3 2 2 2 2 2 3" xfId="38109"/>
    <cellStyle name="Calculation 2 3 2 2 2 2 3" xfId="12230"/>
    <cellStyle name="Calculation 2 3 2 2 2 2 3 2" xfId="24040"/>
    <cellStyle name="Calculation 2 3 2 2 2 2 3 2 2" xfId="47659"/>
    <cellStyle name="Calculation 2 3 2 2 2 2 3 3" xfId="35851"/>
    <cellStyle name="Calculation 2 3 2 2 2 2 4" xfId="20017"/>
    <cellStyle name="Calculation 2 3 2 2 2 2 4 2" xfId="43638"/>
    <cellStyle name="Calculation 2 3 2 2 2 2 5" xfId="31830"/>
    <cellStyle name="Calculation 2 3 2 2 2 3" xfId="8632"/>
    <cellStyle name="Calculation 2 3 2 2 2 3 2" xfId="14917"/>
    <cellStyle name="Calculation 2 3 2 2 2 3 2 2" xfId="26727"/>
    <cellStyle name="Calculation 2 3 2 2 2 3 2 2 2" xfId="50346"/>
    <cellStyle name="Calculation 2 3 2 2 2 3 2 3" xfId="38538"/>
    <cellStyle name="Calculation 2 3 2 2 2 3 3" xfId="9094"/>
    <cellStyle name="Calculation 2 3 2 2 2 3 3 2" xfId="20904"/>
    <cellStyle name="Calculation 2 3 2 2 2 3 3 2 2" xfId="44523"/>
    <cellStyle name="Calculation 2 3 2 2 2 3 3 3" xfId="32715"/>
    <cellStyle name="Calculation 2 3 2 2 2 3 4" xfId="20446"/>
    <cellStyle name="Calculation 2 3 2 2 2 3 4 2" xfId="44067"/>
    <cellStyle name="Calculation 2 3 2 2 2 3 5" xfId="32259"/>
    <cellStyle name="Calculation 2 3 2 2 2 4" xfId="12040"/>
    <cellStyle name="Calculation 2 3 2 2 2 4 2" xfId="23850"/>
    <cellStyle name="Calculation 2 3 2 2 2 4 2 2" xfId="47469"/>
    <cellStyle name="Calculation 2 3 2 2 2 4 3" xfId="35661"/>
    <cellStyle name="Calculation 2 3 2 2 2 5" xfId="15289"/>
    <cellStyle name="Calculation 2 3 2 2 2 5 2" xfId="27099"/>
    <cellStyle name="Calculation 2 3 2 2 2 5 2 2" xfId="50718"/>
    <cellStyle name="Calculation 2 3 2 2 2 5 3" xfId="38910"/>
    <cellStyle name="Calculation 2 3 2 2 2 6" xfId="17822"/>
    <cellStyle name="Calculation 2 3 2 2 2 6 2" xfId="41443"/>
    <cellStyle name="Calculation 2 3 2 2 2 7" xfId="29635"/>
    <cellStyle name="Calculation 2 3 2 2 3" xfId="7215"/>
    <cellStyle name="Calculation 2 3 2 2 3 2" xfId="13500"/>
    <cellStyle name="Calculation 2 3 2 2 3 2 2" xfId="25310"/>
    <cellStyle name="Calculation 2 3 2 2 3 2 2 2" xfId="48929"/>
    <cellStyle name="Calculation 2 3 2 2 3 2 3" xfId="37121"/>
    <cellStyle name="Calculation 2 3 2 2 3 3" xfId="10027"/>
    <cellStyle name="Calculation 2 3 2 2 3 3 2" xfId="21837"/>
    <cellStyle name="Calculation 2 3 2 2 3 3 2 2" xfId="45456"/>
    <cellStyle name="Calculation 2 3 2 2 3 3 3" xfId="33648"/>
    <cellStyle name="Calculation 2 3 2 2 3 4" xfId="19029"/>
    <cellStyle name="Calculation 2 3 2 2 3 4 2" xfId="42650"/>
    <cellStyle name="Calculation 2 3 2 2 3 5" xfId="30842"/>
    <cellStyle name="Calculation 2 3 2 2 4" xfId="6792"/>
    <cellStyle name="Calculation 2 3 2 2 4 2" xfId="13077"/>
    <cellStyle name="Calculation 2 3 2 2 4 2 2" xfId="24887"/>
    <cellStyle name="Calculation 2 3 2 2 4 2 2 2" xfId="48506"/>
    <cellStyle name="Calculation 2 3 2 2 4 2 3" xfId="36698"/>
    <cellStyle name="Calculation 2 3 2 2 4 3" xfId="10777"/>
    <cellStyle name="Calculation 2 3 2 2 4 3 2" xfId="22587"/>
    <cellStyle name="Calculation 2 3 2 2 4 3 2 2" xfId="46206"/>
    <cellStyle name="Calculation 2 3 2 2 4 3 3" xfId="34398"/>
    <cellStyle name="Calculation 2 3 2 2 4 4" xfId="18606"/>
    <cellStyle name="Calculation 2 3 2 2 4 4 2" xfId="42227"/>
    <cellStyle name="Calculation 2 3 2 2 4 5" xfId="30419"/>
    <cellStyle name="Calculation 2 3 2 2 5" xfId="10498"/>
    <cellStyle name="Calculation 2 3 2 2 5 2" xfId="22308"/>
    <cellStyle name="Calculation 2 3 2 2 5 2 2" xfId="45927"/>
    <cellStyle name="Calculation 2 3 2 2 5 3" xfId="34119"/>
    <cellStyle name="Calculation 2 3 2 2 6" xfId="16581"/>
    <cellStyle name="Calculation 2 3 2 2 6 2" xfId="28391"/>
    <cellStyle name="Calculation 2 3 2 2 6 2 2" xfId="52010"/>
    <cellStyle name="Calculation 2 3 2 2 6 3" xfId="40202"/>
    <cellStyle name="Calculation 2 3 2 2 7" xfId="17203"/>
    <cellStyle name="Calculation 2 3 2 2 7 2" xfId="40824"/>
    <cellStyle name="Calculation 2 3 2 2 8" xfId="29016"/>
    <cellStyle name="Calculation 2 3 2 3" xfId="3787"/>
    <cellStyle name="Calculation 2 3 2 3 2" xfId="7679"/>
    <cellStyle name="Calculation 2 3 2 3 2 2" xfId="13964"/>
    <cellStyle name="Calculation 2 3 2 3 2 2 2" xfId="25774"/>
    <cellStyle name="Calculation 2 3 2 3 2 2 2 2" xfId="49393"/>
    <cellStyle name="Calculation 2 3 2 3 2 2 3" xfId="37585"/>
    <cellStyle name="Calculation 2 3 2 3 2 3" xfId="8952"/>
    <cellStyle name="Calculation 2 3 2 3 2 3 2" xfId="20762"/>
    <cellStyle name="Calculation 2 3 2 3 2 3 2 2" xfId="44381"/>
    <cellStyle name="Calculation 2 3 2 3 2 3 3" xfId="32573"/>
    <cellStyle name="Calculation 2 3 2 3 2 4" xfId="19493"/>
    <cellStyle name="Calculation 2 3 2 3 2 4 2" xfId="43114"/>
    <cellStyle name="Calculation 2 3 2 3 2 5" xfId="31306"/>
    <cellStyle name="Calculation 2 3 2 3 3" xfId="7009"/>
    <cellStyle name="Calculation 2 3 2 3 3 2" xfId="13294"/>
    <cellStyle name="Calculation 2 3 2 3 3 2 2" xfId="25104"/>
    <cellStyle name="Calculation 2 3 2 3 3 2 2 2" xfId="48723"/>
    <cellStyle name="Calculation 2 3 2 3 3 2 3" xfId="36915"/>
    <cellStyle name="Calculation 2 3 2 3 3 3" xfId="15258"/>
    <cellStyle name="Calculation 2 3 2 3 3 3 2" xfId="27068"/>
    <cellStyle name="Calculation 2 3 2 3 3 3 2 2" xfId="50687"/>
    <cellStyle name="Calculation 2 3 2 3 3 3 3" xfId="38879"/>
    <cellStyle name="Calculation 2 3 2 3 3 4" xfId="18823"/>
    <cellStyle name="Calculation 2 3 2 3 3 4 2" xfId="42444"/>
    <cellStyle name="Calculation 2 3 2 3 3 5" xfId="30636"/>
    <cellStyle name="Calculation 2 3 2 3 4" xfId="11125"/>
    <cellStyle name="Calculation 2 3 2 3 4 2" xfId="22935"/>
    <cellStyle name="Calculation 2 3 2 3 4 2 2" xfId="46554"/>
    <cellStyle name="Calculation 2 3 2 3 4 3" xfId="34746"/>
    <cellStyle name="Calculation 2 3 2 3 5" xfId="9817"/>
    <cellStyle name="Calculation 2 3 2 3 5 2" xfId="21627"/>
    <cellStyle name="Calculation 2 3 2 3 5 2 2" xfId="45246"/>
    <cellStyle name="Calculation 2 3 2 3 5 3" xfId="33438"/>
    <cellStyle name="Calculation 2 3 2 3 6" xfId="17560"/>
    <cellStyle name="Calculation 2 3 2 3 6 2" xfId="41181"/>
    <cellStyle name="Calculation 2 3 2 3 7" xfId="29373"/>
    <cellStyle name="Calculation 2 3 2 4" xfId="6666"/>
    <cellStyle name="Calculation 2 3 2 4 2" xfId="12951"/>
    <cellStyle name="Calculation 2 3 2 4 2 2" xfId="24761"/>
    <cellStyle name="Calculation 2 3 2 4 2 2 2" xfId="48380"/>
    <cellStyle name="Calculation 2 3 2 4 2 3" xfId="36572"/>
    <cellStyle name="Calculation 2 3 2 4 3" xfId="11732"/>
    <cellStyle name="Calculation 2 3 2 4 3 2" xfId="23542"/>
    <cellStyle name="Calculation 2 3 2 4 3 2 2" xfId="47161"/>
    <cellStyle name="Calculation 2 3 2 4 3 3" xfId="35353"/>
    <cellStyle name="Calculation 2 3 2 4 4" xfId="18480"/>
    <cellStyle name="Calculation 2 3 2 4 4 2" xfId="42101"/>
    <cellStyle name="Calculation 2 3 2 4 5" xfId="30293"/>
    <cellStyle name="Calculation 2 3 2 5" xfId="6800"/>
    <cellStyle name="Calculation 2 3 2 5 2" xfId="13085"/>
    <cellStyle name="Calculation 2 3 2 5 2 2" xfId="24895"/>
    <cellStyle name="Calculation 2 3 2 5 2 2 2" xfId="48514"/>
    <cellStyle name="Calculation 2 3 2 5 2 3" xfId="36706"/>
    <cellStyle name="Calculation 2 3 2 5 3" xfId="11645"/>
    <cellStyle name="Calculation 2 3 2 5 3 2" xfId="23455"/>
    <cellStyle name="Calculation 2 3 2 5 3 2 2" xfId="47074"/>
    <cellStyle name="Calculation 2 3 2 5 3 3" xfId="35266"/>
    <cellStyle name="Calculation 2 3 2 5 4" xfId="18614"/>
    <cellStyle name="Calculation 2 3 2 5 4 2" xfId="42235"/>
    <cellStyle name="Calculation 2 3 2 5 5" xfId="30427"/>
    <cellStyle name="Calculation 2 3 2 6" xfId="9533"/>
    <cellStyle name="Calculation 2 3 2 6 2" xfId="21343"/>
    <cellStyle name="Calculation 2 3 2 6 2 2" xfId="44962"/>
    <cellStyle name="Calculation 2 3 2 6 3" xfId="33154"/>
    <cellStyle name="Calculation 2 3 2 7" xfId="10717"/>
    <cellStyle name="Calculation 2 3 2 7 2" xfId="22527"/>
    <cellStyle name="Calculation 2 3 2 7 2 2" xfId="46146"/>
    <cellStyle name="Calculation 2 3 2 7 3" xfId="34338"/>
    <cellStyle name="Calculation 2 3 2 8" xfId="16941"/>
    <cellStyle name="Calculation 2 3 2 8 2" xfId="40562"/>
    <cellStyle name="Calculation 2 3 2 9" xfId="28754"/>
    <cellStyle name="Calculation 2 3 3" xfId="2855"/>
    <cellStyle name="Calculation 2 3 3 2" xfId="5501"/>
    <cellStyle name="Calculation 2 3 3 2 2" xfId="8228"/>
    <cellStyle name="Calculation 2 3 3 2 2 2" xfId="14513"/>
    <cellStyle name="Calculation 2 3 3 2 2 2 2" xfId="26323"/>
    <cellStyle name="Calculation 2 3 3 2 2 2 2 2" xfId="49942"/>
    <cellStyle name="Calculation 2 3 3 2 2 2 3" xfId="38134"/>
    <cellStyle name="Calculation 2 3 3 2 2 3" xfId="15299"/>
    <cellStyle name="Calculation 2 3 3 2 2 3 2" xfId="27109"/>
    <cellStyle name="Calculation 2 3 3 2 2 3 2 2" xfId="50728"/>
    <cellStyle name="Calculation 2 3 3 2 2 3 3" xfId="38920"/>
    <cellStyle name="Calculation 2 3 3 2 2 4" xfId="20042"/>
    <cellStyle name="Calculation 2 3 3 2 2 4 2" xfId="43663"/>
    <cellStyle name="Calculation 2 3 3 2 2 5" xfId="31855"/>
    <cellStyle name="Calculation 2 3 3 2 3" xfId="8657"/>
    <cellStyle name="Calculation 2 3 3 2 3 2" xfId="14942"/>
    <cellStyle name="Calculation 2 3 3 2 3 2 2" xfId="26752"/>
    <cellStyle name="Calculation 2 3 3 2 3 2 2 2" xfId="50371"/>
    <cellStyle name="Calculation 2 3 3 2 3 2 3" xfId="38563"/>
    <cellStyle name="Calculation 2 3 3 2 3 3" xfId="9875"/>
    <cellStyle name="Calculation 2 3 3 2 3 3 2" xfId="21685"/>
    <cellStyle name="Calculation 2 3 3 2 3 3 2 2" xfId="45304"/>
    <cellStyle name="Calculation 2 3 3 2 3 3 3" xfId="33496"/>
    <cellStyle name="Calculation 2 3 3 2 3 4" xfId="20471"/>
    <cellStyle name="Calculation 2 3 3 2 3 4 2" xfId="44092"/>
    <cellStyle name="Calculation 2 3 3 2 3 5" xfId="32284"/>
    <cellStyle name="Calculation 2 3 3 2 4" xfId="12065"/>
    <cellStyle name="Calculation 2 3 3 2 4 2" xfId="23875"/>
    <cellStyle name="Calculation 2 3 3 2 4 2 2" xfId="47494"/>
    <cellStyle name="Calculation 2 3 3 2 4 3" xfId="35686"/>
    <cellStyle name="Calculation 2 3 3 2 5" xfId="15825"/>
    <cellStyle name="Calculation 2 3 3 2 5 2" xfId="27635"/>
    <cellStyle name="Calculation 2 3 3 2 5 2 2" xfId="51254"/>
    <cellStyle name="Calculation 2 3 3 2 5 3" xfId="39446"/>
    <cellStyle name="Calculation 2 3 3 2 6" xfId="17847"/>
    <cellStyle name="Calculation 2 3 3 2 6 2" xfId="41468"/>
    <cellStyle name="Calculation 2 3 3 2 7" xfId="29660"/>
    <cellStyle name="Calculation 2 3 3 3" xfId="7240"/>
    <cellStyle name="Calculation 2 3 3 3 2" xfId="13525"/>
    <cellStyle name="Calculation 2 3 3 3 2 2" xfId="25335"/>
    <cellStyle name="Calculation 2 3 3 3 2 2 2" xfId="48954"/>
    <cellStyle name="Calculation 2 3 3 3 2 3" xfId="37146"/>
    <cellStyle name="Calculation 2 3 3 3 3" xfId="9841"/>
    <cellStyle name="Calculation 2 3 3 3 3 2" xfId="21651"/>
    <cellStyle name="Calculation 2 3 3 3 3 2 2" xfId="45270"/>
    <cellStyle name="Calculation 2 3 3 3 3 3" xfId="33462"/>
    <cellStyle name="Calculation 2 3 3 3 4" xfId="19054"/>
    <cellStyle name="Calculation 2 3 3 3 4 2" xfId="42675"/>
    <cellStyle name="Calculation 2 3 3 3 5" xfId="30867"/>
    <cellStyle name="Calculation 2 3 3 4" xfId="6373"/>
    <cellStyle name="Calculation 2 3 3 4 2" xfId="12659"/>
    <cellStyle name="Calculation 2 3 3 4 2 2" xfId="24469"/>
    <cellStyle name="Calculation 2 3 3 4 2 2 2" xfId="48088"/>
    <cellStyle name="Calculation 2 3 3 4 2 3" xfId="36280"/>
    <cellStyle name="Calculation 2 3 3 4 3" xfId="16530"/>
    <cellStyle name="Calculation 2 3 3 4 3 2" xfId="28340"/>
    <cellStyle name="Calculation 2 3 3 4 3 2 2" xfId="51959"/>
    <cellStyle name="Calculation 2 3 3 4 3 3" xfId="40151"/>
    <cellStyle name="Calculation 2 3 3 4 4" xfId="18188"/>
    <cellStyle name="Calculation 2 3 3 4 4 2" xfId="41809"/>
    <cellStyle name="Calculation 2 3 3 4 5" xfId="30001"/>
    <cellStyle name="Calculation 2 3 3 5" xfId="10523"/>
    <cellStyle name="Calculation 2 3 3 5 2" xfId="22333"/>
    <cellStyle name="Calculation 2 3 3 5 2 2" xfId="45952"/>
    <cellStyle name="Calculation 2 3 3 5 3" xfId="34144"/>
    <cellStyle name="Calculation 2 3 3 6" xfId="15905"/>
    <cellStyle name="Calculation 2 3 3 6 2" xfId="27715"/>
    <cellStyle name="Calculation 2 3 3 6 2 2" xfId="51334"/>
    <cellStyle name="Calculation 2 3 3 6 3" xfId="39526"/>
    <cellStyle name="Calculation 2 3 3 7" xfId="17228"/>
    <cellStyle name="Calculation 2 3 3 7 2" xfId="40849"/>
    <cellStyle name="Calculation 2 3 3 8" xfId="29041"/>
    <cellStyle name="Calculation 2 3 4" xfId="3855"/>
    <cellStyle name="Calculation 2 3 4 2" xfId="7747"/>
    <cellStyle name="Calculation 2 3 4 2 2" xfId="14032"/>
    <cellStyle name="Calculation 2 3 4 2 2 2" xfId="25842"/>
    <cellStyle name="Calculation 2 3 4 2 2 2 2" xfId="49461"/>
    <cellStyle name="Calculation 2 3 4 2 2 3" xfId="37653"/>
    <cellStyle name="Calculation 2 3 4 2 3" xfId="16218"/>
    <cellStyle name="Calculation 2 3 4 2 3 2" xfId="28028"/>
    <cellStyle name="Calculation 2 3 4 2 3 2 2" xfId="51647"/>
    <cellStyle name="Calculation 2 3 4 2 3 3" xfId="39839"/>
    <cellStyle name="Calculation 2 3 4 2 4" xfId="19561"/>
    <cellStyle name="Calculation 2 3 4 2 4 2" xfId="43182"/>
    <cellStyle name="Calculation 2 3 4 2 5" xfId="31374"/>
    <cellStyle name="Calculation 2 3 4 3" xfId="6783"/>
    <cellStyle name="Calculation 2 3 4 3 2" xfId="13068"/>
    <cellStyle name="Calculation 2 3 4 3 2 2" xfId="24878"/>
    <cellStyle name="Calculation 2 3 4 3 2 2 2" xfId="48497"/>
    <cellStyle name="Calculation 2 3 4 3 2 3" xfId="36689"/>
    <cellStyle name="Calculation 2 3 4 3 3" xfId="11341"/>
    <cellStyle name="Calculation 2 3 4 3 3 2" xfId="23151"/>
    <cellStyle name="Calculation 2 3 4 3 3 2 2" xfId="46770"/>
    <cellStyle name="Calculation 2 3 4 3 3 3" xfId="34962"/>
    <cellStyle name="Calculation 2 3 4 3 4" xfId="18597"/>
    <cellStyle name="Calculation 2 3 4 3 4 2" xfId="42218"/>
    <cellStyle name="Calculation 2 3 4 3 5" xfId="30410"/>
    <cellStyle name="Calculation 2 3 4 4" xfId="11193"/>
    <cellStyle name="Calculation 2 3 4 4 2" xfId="23003"/>
    <cellStyle name="Calculation 2 3 4 4 2 2" xfId="46622"/>
    <cellStyle name="Calculation 2 3 4 4 3" xfId="34814"/>
    <cellStyle name="Calculation 2 3 4 5" xfId="8988"/>
    <cellStyle name="Calculation 2 3 4 5 2" xfId="20798"/>
    <cellStyle name="Calculation 2 3 4 5 2 2" xfId="44417"/>
    <cellStyle name="Calculation 2 3 4 5 3" xfId="32609"/>
    <cellStyle name="Calculation 2 3 4 6" xfId="17628"/>
    <cellStyle name="Calculation 2 3 4 6 2" xfId="41249"/>
    <cellStyle name="Calculation 2 3 4 7" xfId="29441"/>
    <cellStyle name="Calculation 2 3 5" xfId="6735"/>
    <cellStyle name="Calculation 2 3 5 2" xfId="13020"/>
    <cellStyle name="Calculation 2 3 5 2 2" xfId="24830"/>
    <cellStyle name="Calculation 2 3 5 2 2 2" xfId="48449"/>
    <cellStyle name="Calculation 2 3 5 2 3" xfId="36641"/>
    <cellStyle name="Calculation 2 3 5 3" xfId="12353"/>
    <cellStyle name="Calculation 2 3 5 3 2" xfId="24163"/>
    <cellStyle name="Calculation 2 3 5 3 2 2" xfId="47782"/>
    <cellStyle name="Calculation 2 3 5 3 3" xfId="35974"/>
    <cellStyle name="Calculation 2 3 5 4" xfId="18549"/>
    <cellStyle name="Calculation 2 3 5 4 2" xfId="42170"/>
    <cellStyle name="Calculation 2 3 5 5" xfId="30362"/>
    <cellStyle name="Calculation 2 3 6" xfId="8292"/>
    <cellStyle name="Calculation 2 3 6 2" xfId="14577"/>
    <cellStyle name="Calculation 2 3 6 2 2" xfId="26387"/>
    <cellStyle name="Calculation 2 3 6 2 2 2" xfId="50006"/>
    <cellStyle name="Calculation 2 3 6 2 3" xfId="38198"/>
    <cellStyle name="Calculation 2 3 6 3" xfId="15717"/>
    <cellStyle name="Calculation 2 3 6 3 2" xfId="27527"/>
    <cellStyle name="Calculation 2 3 6 3 2 2" xfId="51146"/>
    <cellStyle name="Calculation 2 3 6 3 3" xfId="39338"/>
    <cellStyle name="Calculation 2 3 6 4" xfId="20106"/>
    <cellStyle name="Calculation 2 3 6 4 2" xfId="43727"/>
    <cellStyle name="Calculation 2 3 6 5" xfId="31919"/>
    <cellStyle name="Calculation 2 3 7" xfId="9604"/>
    <cellStyle name="Calculation 2 3 7 2" xfId="21414"/>
    <cellStyle name="Calculation 2 3 7 2 2" xfId="45033"/>
    <cellStyle name="Calculation 2 3 7 3" xfId="33225"/>
    <cellStyle name="Calculation 2 3 8" xfId="10345"/>
    <cellStyle name="Calculation 2 3 8 2" xfId="22155"/>
    <cellStyle name="Calculation 2 3 8 2 2" xfId="45774"/>
    <cellStyle name="Calculation 2 3 8 3" xfId="33966"/>
    <cellStyle name="Calculation 2 3 9" xfId="17009"/>
    <cellStyle name="Calculation 2 3 9 2" xfId="40630"/>
    <cellStyle name="Calculation 2 4" xfId="1146"/>
    <cellStyle name="Calculation 2 4 10" xfId="28853"/>
    <cellStyle name="Calculation 2 4 2" xfId="1076"/>
    <cellStyle name="Calculation 2 4 2 2" xfId="2844"/>
    <cellStyle name="Calculation 2 4 2 2 2" xfId="5490"/>
    <cellStyle name="Calculation 2 4 2 2 2 2" xfId="8217"/>
    <cellStyle name="Calculation 2 4 2 2 2 2 2" xfId="14502"/>
    <cellStyle name="Calculation 2 4 2 2 2 2 2 2" xfId="26312"/>
    <cellStyle name="Calculation 2 4 2 2 2 2 2 2 2" xfId="49931"/>
    <cellStyle name="Calculation 2 4 2 2 2 2 2 3" xfId="38123"/>
    <cellStyle name="Calculation 2 4 2 2 2 2 3" xfId="11733"/>
    <cellStyle name="Calculation 2 4 2 2 2 2 3 2" xfId="23543"/>
    <cellStyle name="Calculation 2 4 2 2 2 2 3 2 2" xfId="47162"/>
    <cellStyle name="Calculation 2 4 2 2 2 2 3 3" xfId="35354"/>
    <cellStyle name="Calculation 2 4 2 2 2 2 4" xfId="20031"/>
    <cellStyle name="Calculation 2 4 2 2 2 2 4 2" xfId="43652"/>
    <cellStyle name="Calculation 2 4 2 2 2 2 5" xfId="31844"/>
    <cellStyle name="Calculation 2 4 2 2 2 3" xfId="8646"/>
    <cellStyle name="Calculation 2 4 2 2 2 3 2" xfId="14931"/>
    <cellStyle name="Calculation 2 4 2 2 2 3 2 2" xfId="26741"/>
    <cellStyle name="Calculation 2 4 2 2 2 3 2 2 2" xfId="50360"/>
    <cellStyle name="Calculation 2 4 2 2 2 3 2 3" xfId="38552"/>
    <cellStyle name="Calculation 2 4 2 2 2 3 3" xfId="15624"/>
    <cellStyle name="Calculation 2 4 2 2 2 3 3 2" xfId="27434"/>
    <cellStyle name="Calculation 2 4 2 2 2 3 3 2 2" xfId="51053"/>
    <cellStyle name="Calculation 2 4 2 2 2 3 3 3" xfId="39245"/>
    <cellStyle name="Calculation 2 4 2 2 2 3 4" xfId="20460"/>
    <cellStyle name="Calculation 2 4 2 2 2 3 4 2" xfId="44081"/>
    <cellStyle name="Calculation 2 4 2 2 2 3 5" xfId="32273"/>
    <cellStyle name="Calculation 2 4 2 2 2 4" xfId="12054"/>
    <cellStyle name="Calculation 2 4 2 2 2 4 2" xfId="23864"/>
    <cellStyle name="Calculation 2 4 2 2 2 4 2 2" xfId="47483"/>
    <cellStyle name="Calculation 2 4 2 2 2 4 3" xfId="35675"/>
    <cellStyle name="Calculation 2 4 2 2 2 5" xfId="11825"/>
    <cellStyle name="Calculation 2 4 2 2 2 5 2" xfId="23635"/>
    <cellStyle name="Calculation 2 4 2 2 2 5 2 2" xfId="47254"/>
    <cellStyle name="Calculation 2 4 2 2 2 5 3" xfId="35446"/>
    <cellStyle name="Calculation 2 4 2 2 2 6" xfId="17836"/>
    <cellStyle name="Calculation 2 4 2 2 2 6 2" xfId="41457"/>
    <cellStyle name="Calculation 2 4 2 2 2 7" xfId="29649"/>
    <cellStyle name="Calculation 2 4 2 2 3" xfId="7229"/>
    <cellStyle name="Calculation 2 4 2 2 3 2" xfId="13514"/>
    <cellStyle name="Calculation 2 4 2 2 3 2 2" xfId="25324"/>
    <cellStyle name="Calculation 2 4 2 2 3 2 2 2" xfId="48943"/>
    <cellStyle name="Calculation 2 4 2 2 3 2 3" xfId="37135"/>
    <cellStyle name="Calculation 2 4 2 2 3 3" xfId="15898"/>
    <cellStyle name="Calculation 2 4 2 2 3 3 2" xfId="27708"/>
    <cellStyle name="Calculation 2 4 2 2 3 3 2 2" xfId="51327"/>
    <cellStyle name="Calculation 2 4 2 2 3 3 3" xfId="39519"/>
    <cellStyle name="Calculation 2 4 2 2 3 4" xfId="19043"/>
    <cellStyle name="Calculation 2 4 2 2 3 4 2" xfId="42664"/>
    <cellStyle name="Calculation 2 4 2 2 3 5" xfId="30856"/>
    <cellStyle name="Calculation 2 4 2 2 4" xfId="6364"/>
    <cellStyle name="Calculation 2 4 2 2 4 2" xfId="12650"/>
    <cellStyle name="Calculation 2 4 2 2 4 2 2" xfId="24460"/>
    <cellStyle name="Calculation 2 4 2 2 4 2 2 2" xfId="48079"/>
    <cellStyle name="Calculation 2 4 2 2 4 2 3" xfId="36271"/>
    <cellStyle name="Calculation 2 4 2 2 4 3" xfId="11272"/>
    <cellStyle name="Calculation 2 4 2 2 4 3 2" xfId="23082"/>
    <cellStyle name="Calculation 2 4 2 2 4 3 2 2" xfId="46701"/>
    <cellStyle name="Calculation 2 4 2 2 4 3 3" xfId="34893"/>
    <cellStyle name="Calculation 2 4 2 2 4 4" xfId="18179"/>
    <cellStyle name="Calculation 2 4 2 2 4 4 2" xfId="41800"/>
    <cellStyle name="Calculation 2 4 2 2 4 5" xfId="29992"/>
    <cellStyle name="Calculation 2 4 2 2 5" xfId="10512"/>
    <cellStyle name="Calculation 2 4 2 2 5 2" xfId="22322"/>
    <cellStyle name="Calculation 2 4 2 2 5 2 2" xfId="45941"/>
    <cellStyle name="Calculation 2 4 2 2 5 3" xfId="34133"/>
    <cellStyle name="Calculation 2 4 2 2 6" xfId="16769"/>
    <cellStyle name="Calculation 2 4 2 2 6 2" xfId="28579"/>
    <cellStyle name="Calculation 2 4 2 2 6 2 2" xfId="52198"/>
    <cellStyle name="Calculation 2 4 2 2 6 3" xfId="40390"/>
    <cellStyle name="Calculation 2 4 2 2 7" xfId="17217"/>
    <cellStyle name="Calculation 2 4 2 2 7 2" xfId="40838"/>
    <cellStyle name="Calculation 2 4 2 2 8" xfId="29030"/>
    <cellStyle name="Calculation 2 4 2 3" xfId="3820"/>
    <cellStyle name="Calculation 2 4 2 3 2" xfId="7712"/>
    <cellStyle name="Calculation 2 4 2 3 2 2" xfId="13997"/>
    <cellStyle name="Calculation 2 4 2 3 2 2 2" xfId="25807"/>
    <cellStyle name="Calculation 2 4 2 3 2 2 2 2" xfId="49426"/>
    <cellStyle name="Calculation 2 4 2 3 2 2 3" xfId="37618"/>
    <cellStyle name="Calculation 2 4 2 3 2 3" xfId="16418"/>
    <cellStyle name="Calculation 2 4 2 3 2 3 2" xfId="28228"/>
    <cellStyle name="Calculation 2 4 2 3 2 3 2 2" xfId="51847"/>
    <cellStyle name="Calculation 2 4 2 3 2 3 3" xfId="40039"/>
    <cellStyle name="Calculation 2 4 2 3 2 4" xfId="19526"/>
    <cellStyle name="Calculation 2 4 2 3 2 4 2" xfId="43147"/>
    <cellStyle name="Calculation 2 4 2 3 2 5" xfId="31339"/>
    <cellStyle name="Calculation 2 4 2 3 3" xfId="7818"/>
    <cellStyle name="Calculation 2 4 2 3 3 2" xfId="14103"/>
    <cellStyle name="Calculation 2 4 2 3 3 2 2" xfId="25913"/>
    <cellStyle name="Calculation 2 4 2 3 3 2 2 2" xfId="49532"/>
    <cellStyle name="Calculation 2 4 2 3 3 2 3" xfId="37724"/>
    <cellStyle name="Calculation 2 4 2 3 3 3" xfId="11583"/>
    <cellStyle name="Calculation 2 4 2 3 3 3 2" xfId="23393"/>
    <cellStyle name="Calculation 2 4 2 3 3 3 2 2" xfId="47012"/>
    <cellStyle name="Calculation 2 4 2 3 3 3 3" xfId="35204"/>
    <cellStyle name="Calculation 2 4 2 3 3 4" xfId="19632"/>
    <cellStyle name="Calculation 2 4 2 3 3 4 2" xfId="43253"/>
    <cellStyle name="Calculation 2 4 2 3 3 5" xfId="31445"/>
    <cellStyle name="Calculation 2 4 2 3 4" xfId="11158"/>
    <cellStyle name="Calculation 2 4 2 3 4 2" xfId="22968"/>
    <cellStyle name="Calculation 2 4 2 3 4 2 2" xfId="46587"/>
    <cellStyle name="Calculation 2 4 2 3 4 3" xfId="34779"/>
    <cellStyle name="Calculation 2 4 2 3 5" xfId="10248"/>
    <cellStyle name="Calculation 2 4 2 3 5 2" xfId="22058"/>
    <cellStyle name="Calculation 2 4 2 3 5 2 2" xfId="45677"/>
    <cellStyle name="Calculation 2 4 2 3 5 3" xfId="33869"/>
    <cellStyle name="Calculation 2 4 2 3 6" xfId="17593"/>
    <cellStyle name="Calculation 2 4 2 3 6 2" xfId="41214"/>
    <cellStyle name="Calculation 2 4 2 3 7" xfId="29406"/>
    <cellStyle name="Calculation 2 4 2 4" xfId="6699"/>
    <cellStyle name="Calculation 2 4 2 4 2" xfId="12984"/>
    <cellStyle name="Calculation 2 4 2 4 2 2" xfId="24794"/>
    <cellStyle name="Calculation 2 4 2 4 2 2 2" xfId="48413"/>
    <cellStyle name="Calculation 2 4 2 4 2 3" xfId="36605"/>
    <cellStyle name="Calculation 2 4 2 4 3" xfId="9456"/>
    <cellStyle name="Calculation 2 4 2 4 3 2" xfId="21266"/>
    <cellStyle name="Calculation 2 4 2 4 3 2 2" xfId="44885"/>
    <cellStyle name="Calculation 2 4 2 4 3 3" xfId="33077"/>
    <cellStyle name="Calculation 2 4 2 4 4" xfId="18513"/>
    <cellStyle name="Calculation 2 4 2 4 4 2" xfId="42134"/>
    <cellStyle name="Calculation 2 4 2 4 5" xfId="30326"/>
    <cellStyle name="Calculation 2 4 2 5" xfId="6794"/>
    <cellStyle name="Calculation 2 4 2 5 2" xfId="13079"/>
    <cellStyle name="Calculation 2 4 2 5 2 2" xfId="24889"/>
    <cellStyle name="Calculation 2 4 2 5 2 2 2" xfId="48508"/>
    <cellStyle name="Calculation 2 4 2 5 2 3" xfId="36700"/>
    <cellStyle name="Calculation 2 4 2 5 3" xfId="9240"/>
    <cellStyle name="Calculation 2 4 2 5 3 2" xfId="21050"/>
    <cellStyle name="Calculation 2 4 2 5 3 2 2" xfId="44669"/>
    <cellStyle name="Calculation 2 4 2 5 3 3" xfId="32861"/>
    <cellStyle name="Calculation 2 4 2 5 4" xfId="18608"/>
    <cellStyle name="Calculation 2 4 2 5 4 2" xfId="42229"/>
    <cellStyle name="Calculation 2 4 2 5 5" xfId="30421"/>
    <cellStyle name="Calculation 2 4 2 6" xfId="9566"/>
    <cellStyle name="Calculation 2 4 2 6 2" xfId="21376"/>
    <cellStyle name="Calculation 2 4 2 6 2 2" xfId="44995"/>
    <cellStyle name="Calculation 2 4 2 6 3" xfId="33187"/>
    <cellStyle name="Calculation 2 4 2 7" xfId="11804"/>
    <cellStyle name="Calculation 2 4 2 7 2" xfId="23614"/>
    <cellStyle name="Calculation 2 4 2 7 2 2" xfId="47233"/>
    <cellStyle name="Calculation 2 4 2 7 3" xfId="35425"/>
    <cellStyle name="Calculation 2 4 2 8" xfId="16974"/>
    <cellStyle name="Calculation 2 4 2 8 2" xfId="40595"/>
    <cellStyle name="Calculation 2 4 2 9" xfId="28787"/>
    <cellStyle name="Calculation 2 4 3" xfId="2869"/>
    <cellStyle name="Calculation 2 4 3 2" xfId="5515"/>
    <cellStyle name="Calculation 2 4 3 2 2" xfId="8241"/>
    <cellStyle name="Calculation 2 4 3 2 2 2" xfId="14526"/>
    <cellStyle name="Calculation 2 4 3 2 2 2 2" xfId="26336"/>
    <cellStyle name="Calculation 2 4 3 2 2 2 2 2" xfId="49955"/>
    <cellStyle name="Calculation 2 4 3 2 2 2 3" xfId="38147"/>
    <cellStyle name="Calculation 2 4 3 2 2 3" xfId="15623"/>
    <cellStyle name="Calculation 2 4 3 2 2 3 2" xfId="27433"/>
    <cellStyle name="Calculation 2 4 3 2 2 3 2 2" xfId="51052"/>
    <cellStyle name="Calculation 2 4 3 2 2 3 3" xfId="39244"/>
    <cellStyle name="Calculation 2 4 3 2 2 4" xfId="20055"/>
    <cellStyle name="Calculation 2 4 3 2 2 4 2" xfId="43676"/>
    <cellStyle name="Calculation 2 4 3 2 2 5" xfId="31868"/>
    <cellStyle name="Calculation 2 4 3 2 3" xfId="8670"/>
    <cellStyle name="Calculation 2 4 3 2 3 2" xfId="14955"/>
    <cellStyle name="Calculation 2 4 3 2 3 2 2" xfId="26765"/>
    <cellStyle name="Calculation 2 4 3 2 3 2 2 2" xfId="50384"/>
    <cellStyle name="Calculation 2 4 3 2 3 2 3" xfId="38576"/>
    <cellStyle name="Calculation 2 4 3 2 3 3" xfId="15531"/>
    <cellStyle name="Calculation 2 4 3 2 3 3 2" xfId="27341"/>
    <cellStyle name="Calculation 2 4 3 2 3 3 2 2" xfId="50960"/>
    <cellStyle name="Calculation 2 4 3 2 3 3 3" xfId="39152"/>
    <cellStyle name="Calculation 2 4 3 2 3 4" xfId="20484"/>
    <cellStyle name="Calculation 2 4 3 2 3 4 2" xfId="44105"/>
    <cellStyle name="Calculation 2 4 3 2 3 5" xfId="32297"/>
    <cellStyle name="Calculation 2 4 3 2 4" xfId="12078"/>
    <cellStyle name="Calculation 2 4 3 2 4 2" xfId="23888"/>
    <cellStyle name="Calculation 2 4 3 2 4 2 2" xfId="47507"/>
    <cellStyle name="Calculation 2 4 3 2 4 3" xfId="35699"/>
    <cellStyle name="Calculation 2 4 3 2 5" xfId="11991"/>
    <cellStyle name="Calculation 2 4 3 2 5 2" xfId="23801"/>
    <cellStyle name="Calculation 2 4 3 2 5 2 2" xfId="47420"/>
    <cellStyle name="Calculation 2 4 3 2 5 3" xfId="35612"/>
    <cellStyle name="Calculation 2 4 3 2 6" xfId="17860"/>
    <cellStyle name="Calculation 2 4 3 2 6 2" xfId="41481"/>
    <cellStyle name="Calculation 2 4 3 2 7" xfId="29673"/>
    <cellStyle name="Calculation 2 4 3 3" xfId="7253"/>
    <cellStyle name="Calculation 2 4 3 3 2" xfId="13538"/>
    <cellStyle name="Calculation 2 4 3 3 2 2" xfId="25348"/>
    <cellStyle name="Calculation 2 4 3 3 2 2 2" xfId="48967"/>
    <cellStyle name="Calculation 2 4 3 3 2 3" xfId="37159"/>
    <cellStyle name="Calculation 2 4 3 3 3" xfId="15875"/>
    <cellStyle name="Calculation 2 4 3 3 3 2" xfId="27685"/>
    <cellStyle name="Calculation 2 4 3 3 3 2 2" xfId="51304"/>
    <cellStyle name="Calculation 2 4 3 3 3 3" xfId="39496"/>
    <cellStyle name="Calculation 2 4 3 3 4" xfId="19067"/>
    <cellStyle name="Calculation 2 4 3 3 4 2" xfId="42688"/>
    <cellStyle name="Calculation 2 4 3 3 5" xfId="30880"/>
    <cellStyle name="Calculation 2 4 3 4" xfId="8079"/>
    <cellStyle name="Calculation 2 4 3 4 2" xfId="14364"/>
    <cellStyle name="Calculation 2 4 3 4 2 2" xfId="26174"/>
    <cellStyle name="Calculation 2 4 3 4 2 2 2" xfId="49793"/>
    <cellStyle name="Calculation 2 4 3 4 2 3" xfId="37985"/>
    <cellStyle name="Calculation 2 4 3 4 3" xfId="15627"/>
    <cellStyle name="Calculation 2 4 3 4 3 2" xfId="27437"/>
    <cellStyle name="Calculation 2 4 3 4 3 2 2" xfId="51056"/>
    <cellStyle name="Calculation 2 4 3 4 3 3" xfId="39248"/>
    <cellStyle name="Calculation 2 4 3 4 4" xfId="19893"/>
    <cellStyle name="Calculation 2 4 3 4 4 2" xfId="43514"/>
    <cellStyle name="Calculation 2 4 3 4 5" xfId="31706"/>
    <cellStyle name="Calculation 2 4 3 5" xfId="10536"/>
    <cellStyle name="Calculation 2 4 3 5 2" xfId="22346"/>
    <cellStyle name="Calculation 2 4 3 5 2 2" xfId="45965"/>
    <cellStyle name="Calculation 2 4 3 5 3" xfId="34157"/>
    <cellStyle name="Calculation 2 4 3 6" xfId="16761"/>
    <cellStyle name="Calculation 2 4 3 6 2" xfId="28571"/>
    <cellStyle name="Calculation 2 4 3 6 2 2" xfId="52190"/>
    <cellStyle name="Calculation 2 4 3 6 3" xfId="40382"/>
    <cellStyle name="Calculation 2 4 3 7" xfId="17241"/>
    <cellStyle name="Calculation 2 4 3 7 2" xfId="40862"/>
    <cellStyle name="Calculation 2 4 3 8" xfId="29054"/>
    <cellStyle name="Calculation 2 4 4" xfId="3887"/>
    <cellStyle name="Calculation 2 4 4 2" xfId="7778"/>
    <cellStyle name="Calculation 2 4 4 2 2" xfId="14063"/>
    <cellStyle name="Calculation 2 4 4 2 2 2" xfId="25873"/>
    <cellStyle name="Calculation 2 4 4 2 2 2 2" xfId="49492"/>
    <cellStyle name="Calculation 2 4 4 2 2 3" xfId="37684"/>
    <cellStyle name="Calculation 2 4 4 2 3" xfId="16303"/>
    <cellStyle name="Calculation 2 4 4 2 3 2" xfId="28113"/>
    <cellStyle name="Calculation 2 4 4 2 3 2 2" xfId="51732"/>
    <cellStyle name="Calculation 2 4 4 2 3 3" xfId="39924"/>
    <cellStyle name="Calculation 2 4 4 2 4" xfId="19592"/>
    <cellStyle name="Calculation 2 4 4 2 4 2" xfId="43213"/>
    <cellStyle name="Calculation 2 4 4 2 5" xfId="31405"/>
    <cellStyle name="Calculation 2 4 4 3" xfId="6447"/>
    <cellStyle name="Calculation 2 4 4 3 2" xfId="12733"/>
    <cellStyle name="Calculation 2 4 4 3 2 2" xfId="24543"/>
    <cellStyle name="Calculation 2 4 4 3 2 2 2" xfId="48162"/>
    <cellStyle name="Calculation 2 4 4 3 2 3" xfId="36354"/>
    <cellStyle name="Calculation 2 4 4 3 3" xfId="16602"/>
    <cellStyle name="Calculation 2 4 4 3 3 2" xfId="28412"/>
    <cellStyle name="Calculation 2 4 4 3 3 2 2" xfId="52031"/>
    <cellStyle name="Calculation 2 4 4 3 3 3" xfId="40223"/>
    <cellStyle name="Calculation 2 4 4 3 4" xfId="18262"/>
    <cellStyle name="Calculation 2 4 4 3 4 2" xfId="41883"/>
    <cellStyle name="Calculation 2 4 4 3 5" xfId="30075"/>
    <cellStyle name="Calculation 2 4 4 4" xfId="11225"/>
    <cellStyle name="Calculation 2 4 4 4 2" xfId="23035"/>
    <cellStyle name="Calculation 2 4 4 4 2 2" xfId="46654"/>
    <cellStyle name="Calculation 2 4 4 4 3" xfId="34846"/>
    <cellStyle name="Calculation 2 4 4 5" xfId="10460"/>
    <cellStyle name="Calculation 2 4 4 5 2" xfId="22270"/>
    <cellStyle name="Calculation 2 4 4 5 2 2" xfId="45889"/>
    <cellStyle name="Calculation 2 4 4 5 3" xfId="34081"/>
    <cellStyle name="Calculation 2 4 4 6" xfId="17659"/>
    <cellStyle name="Calculation 2 4 4 6 2" xfId="41280"/>
    <cellStyle name="Calculation 2 4 4 7" xfId="29472"/>
    <cellStyle name="Calculation 2 4 5" xfId="6766"/>
    <cellStyle name="Calculation 2 4 5 2" xfId="13051"/>
    <cellStyle name="Calculation 2 4 5 2 2" xfId="24861"/>
    <cellStyle name="Calculation 2 4 5 2 2 2" xfId="48480"/>
    <cellStyle name="Calculation 2 4 5 2 3" xfId="36672"/>
    <cellStyle name="Calculation 2 4 5 3" xfId="9107"/>
    <cellStyle name="Calculation 2 4 5 3 2" xfId="20917"/>
    <cellStyle name="Calculation 2 4 5 3 2 2" xfId="44536"/>
    <cellStyle name="Calculation 2 4 5 3 3" xfId="32728"/>
    <cellStyle name="Calculation 2 4 5 4" xfId="18580"/>
    <cellStyle name="Calculation 2 4 5 4 2" xfId="42201"/>
    <cellStyle name="Calculation 2 4 5 5" xfId="30393"/>
    <cellStyle name="Calculation 2 4 6" xfId="7092"/>
    <cellStyle name="Calculation 2 4 6 2" xfId="13377"/>
    <cellStyle name="Calculation 2 4 6 2 2" xfId="25187"/>
    <cellStyle name="Calculation 2 4 6 2 2 2" xfId="48806"/>
    <cellStyle name="Calculation 2 4 6 2 3" xfId="36998"/>
    <cellStyle name="Calculation 2 4 6 3" xfId="11300"/>
    <cellStyle name="Calculation 2 4 6 3 2" xfId="23110"/>
    <cellStyle name="Calculation 2 4 6 3 2 2" xfId="46729"/>
    <cellStyle name="Calculation 2 4 6 3 3" xfId="34921"/>
    <cellStyle name="Calculation 2 4 6 4" xfId="18906"/>
    <cellStyle name="Calculation 2 4 6 4 2" xfId="42527"/>
    <cellStyle name="Calculation 2 4 6 5" xfId="30719"/>
    <cellStyle name="Calculation 2 4 7" xfId="9636"/>
    <cellStyle name="Calculation 2 4 7 2" xfId="21446"/>
    <cellStyle name="Calculation 2 4 7 2 2" xfId="45065"/>
    <cellStyle name="Calculation 2 4 7 3" xfId="33257"/>
    <cellStyle name="Calculation 2 4 8" xfId="15234"/>
    <cellStyle name="Calculation 2 4 8 2" xfId="27044"/>
    <cellStyle name="Calculation 2 4 8 2 2" xfId="50663"/>
    <cellStyle name="Calculation 2 4 8 3" xfId="38855"/>
    <cellStyle name="Calculation 2 4 9" xfId="17040"/>
    <cellStyle name="Calculation 2 4 9 2" xfId="40661"/>
    <cellStyle name="Calculation 2 5" xfId="1117"/>
    <cellStyle name="Calculation 2 5 10" xfId="28825"/>
    <cellStyle name="Calculation 2 5 2" xfId="1046"/>
    <cellStyle name="Calculation 2 5 2 2" xfId="2832"/>
    <cellStyle name="Calculation 2 5 2 2 2" xfId="5478"/>
    <cellStyle name="Calculation 2 5 2 2 2 2" xfId="8205"/>
    <cellStyle name="Calculation 2 5 2 2 2 2 2" xfId="14490"/>
    <cellStyle name="Calculation 2 5 2 2 2 2 2 2" xfId="26300"/>
    <cellStyle name="Calculation 2 5 2 2 2 2 2 2 2" xfId="49919"/>
    <cellStyle name="Calculation 2 5 2 2 2 2 2 3" xfId="38111"/>
    <cellStyle name="Calculation 2 5 2 2 2 2 3" xfId="11834"/>
    <cellStyle name="Calculation 2 5 2 2 2 2 3 2" xfId="23644"/>
    <cellStyle name="Calculation 2 5 2 2 2 2 3 2 2" xfId="47263"/>
    <cellStyle name="Calculation 2 5 2 2 2 2 3 3" xfId="35455"/>
    <cellStyle name="Calculation 2 5 2 2 2 2 4" xfId="20019"/>
    <cellStyle name="Calculation 2 5 2 2 2 2 4 2" xfId="43640"/>
    <cellStyle name="Calculation 2 5 2 2 2 2 5" xfId="31832"/>
    <cellStyle name="Calculation 2 5 2 2 2 3" xfId="8634"/>
    <cellStyle name="Calculation 2 5 2 2 2 3 2" xfId="14919"/>
    <cellStyle name="Calculation 2 5 2 2 2 3 2 2" xfId="26729"/>
    <cellStyle name="Calculation 2 5 2 2 2 3 2 2 2" xfId="50348"/>
    <cellStyle name="Calculation 2 5 2 2 2 3 2 3" xfId="38540"/>
    <cellStyle name="Calculation 2 5 2 2 2 3 3" xfId="11413"/>
    <cellStyle name="Calculation 2 5 2 2 2 3 3 2" xfId="23223"/>
    <cellStyle name="Calculation 2 5 2 2 2 3 3 2 2" xfId="46842"/>
    <cellStyle name="Calculation 2 5 2 2 2 3 3 3" xfId="35034"/>
    <cellStyle name="Calculation 2 5 2 2 2 3 4" xfId="20448"/>
    <cellStyle name="Calculation 2 5 2 2 2 3 4 2" xfId="44069"/>
    <cellStyle name="Calculation 2 5 2 2 2 3 5" xfId="32261"/>
    <cellStyle name="Calculation 2 5 2 2 2 4" xfId="12042"/>
    <cellStyle name="Calculation 2 5 2 2 2 4 2" xfId="23852"/>
    <cellStyle name="Calculation 2 5 2 2 2 4 2 2" xfId="47471"/>
    <cellStyle name="Calculation 2 5 2 2 2 4 3" xfId="35663"/>
    <cellStyle name="Calculation 2 5 2 2 2 5" xfId="10090"/>
    <cellStyle name="Calculation 2 5 2 2 2 5 2" xfId="21900"/>
    <cellStyle name="Calculation 2 5 2 2 2 5 2 2" xfId="45519"/>
    <cellStyle name="Calculation 2 5 2 2 2 5 3" xfId="33711"/>
    <cellStyle name="Calculation 2 5 2 2 2 6" xfId="17824"/>
    <cellStyle name="Calculation 2 5 2 2 2 6 2" xfId="41445"/>
    <cellStyle name="Calculation 2 5 2 2 2 7" xfId="29637"/>
    <cellStyle name="Calculation 2 5 2 2 3" xfId="7217"/>
    <cellStyle name="Calculation 2 5 2 2 3 2" xfId="13502"/>
    <cellStyle name="Calculation 2 5 2 2 3 2 2" xfId="25312"/>
    <cellStyle name="Calculation 2 5 2 2 3 2 2 2" xfId="48931"/>
    <cellStyle name="Calculation 2 5 2 2 3 2 3" xfId="37123"/>
    <cellStyle name="Calculation 2 5 2 2 3 3" xfId="15952"/>
    <cellStyle name="Calculation 2 5 2 2 3 3 2" xfId="27762"/>
    <cellStyle name="Calculation 2 5 2 2 3 3 2 2" xfId="51381"/>
    <cellStyle name="Calculation 2 5 2 2 3 3 3" xfId="39573"/>
    <cellStyle name="Calculation 2 5 2 2 3 4" xfId="19031"/>
    <cellStyle name="Calculation 2 5 2 2 3 4 2" xfId="42652"/>
    <cellStyle name="Calculation 2 5 2 2 3 5" xfId="30844"/>
    <cellStyle name="Calculation 2 5 2 2 4" xfId="6719"/>
    <cellStyle name="Calculation 2 5 2 2 4 2" xfId="13004"/>
    <cellStyle name="Calculation 2 5 2 2 4 2 2" xfId="24814"/>
    <cellStyle name="Calculation 2 5 2 2 4 2 2 2" xfId="48433"/>
    <cellStyle name="Calculation 2 5 2 2 4 2 3" xfId="36625"/>
    <cellStyle name="Calculation 2 5 2 2 4 3" xfId="15238"/>
    <cellStyle name="Calculation 2 5 2 2 4 3 2" xfId="27048"/>
    <cellStyle name="Calculation 2 5 2 2 4 3 2 2" xfId="50667"/>
    <cellStyle name="Calculation 2 5 2 2 4 3 3" xfId="38859"/>
    <cellStyle name="Calculation 2 5 2 2 4 4" xfId="18533"/>
    <cellStyle name="Calculation 2 5 2 2 4 4 2" xfId="42154"/>
    <cellStyle name="Calculation 2 5 2 2 4 5" xfId="30346"/>
    <cellStyle name="Calculation 2 5 2 2 5" xfId="10500"/>
    <cellStyle name="Calculation 2 5 2 2 5 2" xfId="22310"/>
    <cellStyle name="Calculation 2 5 2 2 5 2 2" xfId="45929"/>
    <cellStyle name="Calculation 2 5 2 2 5 3" xfId="34121"/>
    <cellStyle name="Calculation 2 5 2 2 6" xfId="9436"/>
    <cellStyle name="Calculation 2 5 2 2 6 2" xfId="21246"/>
    <cellStyle name="Calculation 2 5 2 2 6 2 2" xfId="44865"/>
    <cellStyle name="Calculation 2 5 2 2 6 3" xfId="33057"/>
    <cellStyle name="Calculation 2 5 2 2 7" xfId="17205"/>
    <cellStyle name="Calculation 2 5 2 2 7 2" xfId="40826"/>
    <cellStyle name="Calculation 2 5 2 2 8" xfId="29018"/>
    <cellStyle name="Calculation 2 5 2 3" xfId="3790"/>
    <cellStyle name="Calculation 2 5 2 3 2" xfId="7682"/>
    <cellStyle name="Calculation 2 5 2 3 2 2" xfId="13967"/>
    <cellStyle name="Calculation 2 5 2 3 2 2 2" xfId="25777"/>
    <cellStyle name="Calculation 2 5 2 3 2 2 2 2" xfId="49396"/>
    <cellStyle name="Calculation 2 5 2 3 2 2 3" xfId="37588"/>
    <cellStyle name="Calculation 2 5 2 3 2 3" xfId="16722"/>
    <cellStyle name="Calculation 2 5 2 3 2 3 2" xfId="28532"/>
    <cellStyle name="Calculation 2 5 2 3 2 3 2 2" xfId="52151"/>
    <cellStyle name="Calculation 2 5 2 3 2 3 3" xfId="40343"/>
    <cellStyle name="Calculation 2 5 2 3 2 4" xfId="19496"/>
    <cellStyle name="Calculation 2 5 2 3 2 4 2" xfId="43117"/>
    <cellStyle name="Calculation 2 5 2 3 2 5" xfId="31309"/>
    <cellStyle name="Calculation 2 5 2 3 3" xfId="8253"/>
    <cellStyle name="Calculation 2 5 2 3 3 2" xfId="14538"/>
    <cellStyle name="Calculation 2 5 2 3 3 2 2" xfId="26348"/>
    <cellStyle name="Calculation 2 5 2 3 3 2 2 2" xfId="49967"/>
    <cellStyle name="Calculation 2 5 2 3 3 2 3" xfId="38159"/>
    <cellStyle name="Calculation 2 5 2 3 3 3" xfId="10360"/>
    <cellStyle name="Calculation 2 5 2 3 3 3 2" xfId="22170"/>
    <cellStyle name="Calculation 2 5 2 3 3 3 2 2" xfId="45789"/>
    <cellStyle name="Calculation 2 5 2 3 3 3 3" xfId="33981"/>
    <cellStyle name="Calculation 2 5 2 3 3 4" xfId="20067"/>
    <cellStyle name="Calculation 2 5 2 3 3 4 2" xfId="43688"/>
    <cellStyle name="Calculation 2 5 2 3 3 5" xfId="31880"/>
    <cellStyle name="Calculation 2 5 2 3 4" xfId="11128"/>
    <cellStyle name="Calculation 2 5 2 3 4 2" xfId="22938"/>
    <cellStyle name="Calculation 2 5 2 3 4 2 2" xfId="46557"/>
    <cellStyle name="Calculation 2 5 2 3 4 3" xfId="34749"/>
    <cellStyle name="Calculation 2 5 2 3 5" xfId="12153"/>
    <cellStyle name="Calculation 2 5 2 3 5 2" xfId="23963"/>
    <cellStyle name="Calculation 2 5 2 3 5 2 2" xfId="47582"/>
    <cellStyle name="Calculation 2 5 2 3 5 3" xfId="35774"/>
    <cellStyle name="Calculation 2 5 2 3 6" xfId="17563"/>
    <cellStyle name="Calculation 2 5 2 3 6 2" xfId="41184"/>
    <cellStyle name="Calculation 2 5 2 3 7" xfId="29376"/>
    <cellStyle name="Calculation 2 5 2 4" xfId="6669"/>
    <cellStyle name="Calculation 2 5 2 4 2" xfId="12954"/>
    <cellStyle name="Calculation 2 5 2 4 2 2" xfId="24764"/>
    <cellStyle name="Calculation 2 5 2 4 2 2 2" xfId="48383"/>
    <cellStyle name="Calculation 2 5 2 4 2 3" xfId="36575"/>
    <cellStyle name="Calculation 2 5 2 4 3" xfId="9074"/>
    <cellStyle name="Calculation 2 5 2 4 3 2" xfId="20884"/>
    <cellStyle name="Calculation 2 5 2 4 3 2 2" xfId="44503"/>
    <cellStyle name="Calculation 2 5 2 4 3 3" xfId="32695"/>
    <cellStyle name="Calculation 2 5 2 4 4" xfId="18483"/>
    <cellStyle name="Calculation 2 5 2 4 4 2" xfId="42104"/>
    <cellStyle name="Calculation 2 5 2 4 5" xfId="30296"/>
    <cellStyle name="Calculation 2 5 2 5" xfId="6400"/>
    <cellStyle name="Calculation 2 5 2 5 2" xfId="12686"/>
    <cellStyle name="Calculation 2 5 2 5 2 2" xfId="24496"/>
    <cellStyle name="Calculation 2 5 2 5 2 2 2" xfId="48115"/>
    <cellStyle name="Calculation 2 5 2 5 2 3" xfId="36307"/>
    <cellStyle name="Calculation 2 5 2 5 3" xfId="11342"/>
    <cellStyle name="Calculation 2 5 2 5 3 2" xfId="23152"/>
    <cellStyle name="Calculation 2 5 2 5 3 2 2" xfId="46771"/>
    <cellStyle name="Calculation 2 5 2 5 3 3" xfId="34963"/>
    <cellStyle name="Calculation 2 5 2 5 4" xfId="18215"/>
    <cellStyle name="Calculation 2 5 2 5 4 2" xfId="41836"/>
    <cellStyle name="Calculation 2 5 2 5 5" xfId="30028"/>
    <cellStyle name="Calculation 2 5 2 6" xfId="9536"/>
    <cellStyle name="Calculation 2 5 2 6 2" xfId="21346"/>
    <cellStyle name="Calculation 2 5 2 6 2 2" xfId="44965"/>
    <cellStyle name="Calculation 2 5 2 6 3" xfId="33157"/>
    <cellStyle name="Calculation 2 5 2 7" xfId="15606"/>
    <cellStyle name="Calculation 2 5 2 7 2" xfId="27416"/>
    <cellStyle name="Calculation 2 5 2 7 2 2" xfId="51035"/>
    <cellStyle name="Calculation 2 5 2 7 3" xfId="39227"/>
    <cellStyle name="Calculation 2 5 2 8" xfId="16944"/>
    <cellStyle name="Calculation 2 5 2 8 2" xfId="40565"/>
    <cellStyle name="Calculation 2 5 2 9" xfId="28757"/>
    <cellStyle name="Calculation 2 5 3" xfId="2857"/>
    <cellStyle name="Calculation 2 5 3 2" xfId="5503"/>
    <cellStyle name="Calculation 2 5 3 2 2" xfId="8230"/>
    <cellStyle name="Calculation 2 5 3 2 2 2" xfId="14515"/>
    <cellStyle name="Calculation 2 5 3 2 2 2 2" xfId="26325"/>
    <cellStyle name="Calculation 2 5 3 2 2 2 2 2" xfId="49944"/>
    <cellStyle name="Calculation 2 5 3 2 2 2 3" xfId="38136"/>
    <cellStyle name="Calculation 2 5 3 2 2 3" xfId="9006"/>
    <cellStyle name="Calculation 2 5 3 2 2 3 2" xfId="20816"/>
    <cellStyle name="Calculation 2 5 3 2 2 3 2 2" xfId="44435"/>
    <cellStyle name="Calculation 2 5 3 2 2 3 3" xfId="32627"/>
    <cellStyle name="Calculation 2 5 3 2 2 4" xfId="20044"/>
    <cellStyle name="Calculation 2 5 3 2 2 4 2" xfId="43665"/>
    <cellStyle name="Calculation 2 5 3 2 2 5" xfId="31857"/>
    <cellStyle name="Calculation 2 5 3 2 3" xfId="8659"/>
    <cellStyle name="Calculation 2 5 3 2 3 2" xfId="14944"/>
    <cellStyle name="Calculation 2 5 3 2 3 2 2" xfId="26754"/>
    <cellStyle name="Calculation 2 5 3 2 3 2 2 2" xfId="50373"/>
    <cellStyle name="Calculation 2 5 3 2 3 2 3" xfId="38565"/>
    <cellStyle name="Calculation 2 5 3 2 3 3" xfId="10125"/>
    <cellStyle name="Calculation 2 5 3 2 3 3 2" xfId="21935"/>
    <cellStyle name="Calculation 2 5 3 2 3 3 2 2" xfId="45554"/>
    <cellStyle name="Calculation 2 5 3 2 3 3 3" xfId="33746"/>
    <cellStyle name="Calculation 2 5 3 2 3 4" xfId="20473"/>
    <cellStyle name="Calculation 2 5 3 2 3 4 2" xfId="44094"/>
    <cellStyle name="Calculation 2 5 3 2 3 5" xfId="32286"/>
    <cellStyle name="Calculation 2 5 3 2 4" xfId="12067"/>
    <cellStyle name="Calculation 2 5 3 2 4 2" xfId="23877"/>
    <cellStyle name="Calculation 2 5 3 2 4 2 2" xfId="47496"/>
    <cellStyle name="Calculation 2 5 3 2 4 3" xfId="35688"/>
    <cellStyle name="Calculation 2 5 3 2 5" xfId="15777"/>
    <cellStyle name="Calculation 2 5 3 2 5 2" xfId="27587"/>
    <cellStyle name="Calculation 2 5 3 2 5 2 2" xfId="51206"/>
    <cellStyle name="Calculation 2 5 3 2 5 3" xfId="39398"/>
    <cellStyle name="Calculation 2 5 3 2 6" xfId="17849"/>
    <cellStyle name="Calculation 2 5 3 2 6 2" xfId="41470"/>
    <cellStyle name="Calculation 2 5 3 2 7" xfId="29662"/>
    <cellStyle name="Calculation 2 5 3 3" xfId="7242"/>
    <cellStyle name="Calculation 2 5 3 3 2" xfId="13527"/>
    <cellStyle name="Calculation 2 5 3 3 2 2" xfId="25337"/>
    <cellStyle name="Calculation 2 5 3 3 2 2 2" xfId="48956"/>
    <cellStyle name="Calculation 2 5 3 3 2 3" xfId="37148"/>
    <cellStyle name="Calculation 2 5 3 3 3" xfId="16282"/>
    <cellStyle name="Calculation 2 5 3 3 3 2" xfId="28092"/>
    <cellStyle name="Calculation 2 5 3 3 3 2 2" xfId="51711"/>
    <cellStyle name="Calculation 2 5 3 3 3 3" xfId="39903"/>
    <cellStyle name="Calculation 2 5 3 3 4" xfId="19056"/>
    <cellStyle name="Calculation 2 5 3 3 4 2" xfId="42677"/>
    <cellStyle name="Calculation 2 5 3 3 5" xfId="30869"/>
    <cellStyle name="Calculation 2 5 3 4" xfId="6476"/>
    <cellStyle name="Calculation 2 5 3 4 2" xfId="12762"/>
    <cellStyle name="Calculation 2 5 3 4 2 2" xfId="24572"/>
    <cellStyle name="Calculation 2 5 3 4 2 2 2" xfId="48191"/>
    <cellStyle name="Calculation 2 5 3 4 2 3" xfId="36383"/>
    <cellStyle name="Calculation 2 5 3 4 3" xfId="16684"/>
    <cellStyle name="Calculation 2 5 3 4 3 2" xfId="28494"/>
    <cellStyle name="Calculation 2 5 3 4 3 2 2" xfId="52113"/>
    <cellStyle name="Calculation 2 5 3 4 3 3" xfId="40305"/>
    <cellStyle name="Calculation 2 5 3 4 4" xfId="18291"/>
    <cellStyle name="Calculation 2 5 3 4 4 2" xfId="41912"/>
    <cellStyle name="Calculation 2 5 3 4 5" xfId="30104"/>
    <cellStyle name="Calculation 2 5 3 5" xfId="10525"/>
    <cellStyle name="Calculation 2 5 3 5 2" xfId="22335"/>
    <cellStyle name="Calculation 2 5 3 5 2 2" xfId="45954"/>
    <cellStyle name="Calculation 2 5 3 5 3" xfId="34146"/>
    <cellStyle name="Calculation 2 5 3 6" xfId="12006"/>
    <cellStyle name="Calculation 2 5 3 6 2" xfId="23816"/>
    <cellStyle name="Calculation 2 5 3 6 2 2" xfId="47435"/>
    <cellStyle name="Calculation 2 5 3 6 3" xfId="35627"/>
    <cellStyle name="Calculation 2 5 3 7" xfId="17230"/>
    <cellStyle name="Calculation 2 5 3 7 2" xfId="40851"/>
    <cellStyle name="Calculation 2 5 3 8" xfId="29043"/>
    <cellStyle name="Calculation 2 5 4" xfId="3858"/>
    <cellStyle name="Calculation 2 5 4 2" xfId="7750"/>
    <cellStyle name="Calculation 2 5 4 2 2" xfId="14035"/>
    <cellStyle name="Calculation 2 5 4 2 2 2" xfId="25845"/>
    <cellStyle name="Calculation 2 5 4 2 2 2 2" xfId="49464"/>
    <cellStyle name="Calculation 2 5 4 2 2 3" xfId="37656"/>
    <cellStyle name="Calculation 2 5 4 2 3" xfId="16415"/>
    <cellStyle name="Calculation 2 5 4 2 3 2" xfId="28225"/>
    <cellStyle name="Calculation 2 5 4 2 3 2 2" xfId="51844"/>
    <cellStyle name="Calculation 2 5 4 2 3 3" xfId="40036"/>
    <cellStyle name="Calculation 2 5 4 2 4" xfId="19564"/>
    <cellStyle name="Calculation 2 5 4 2 4 2" xfId="43185"/>
    <cellStyle name="Calculation 2 5 4 2 5" xfId="31377"/>
    <cellStyle name="Calculation 2 5 4 3" xfId="6550"/>
    <cellStyle name="Calculation 2 5 4 3 2" xfId="12835"/>
    <cellStyle name="Calculation 2 5 4 3 2 2" xfId="24645"/>
    <cellStyle name="Calculation 2 5 4 3 2 2 2" xfId="48264"/>
    <cellStyle name="Calculation 2 5 4 3 2 3" xfId="36456"/>
    <cellStyle name="Calculation 2 5 4 3 3" xfId="9795"/>
    <cellStyle name="Calculation 2 5 4 3 3 2" xfId="21605"/>
    <cellStyle name="Calculation 2 5 4 3 3 2 2" xfId="45224"/>
    <cellStyle name="Calculation 2 5 4 3 3 3" xfId="33416"/>
    <cellStyle name="Calculation 2 5 4 3 4" xfId="18364"/>
    <cellStyle name="Calculation 2 5 4 3 4 2" xfId="41985"/>
    <cellStyle name="Calculation 2 5 4 3 5" xfId="30177"/>
    <cellStyle name="Calculation 2 5 4 4" xfId="11196"/>
    <cellStyle name="Calculation 2 5 4 4 2" xfId="23006"/>
    <cellStyle name="Calculation 2 5 4 4 2 2" xfId="46625"/>
    <cellStyle name="Calculation 2 5 4 4 3" xfId="34817"/>
    <cellStyle name="Calculation 2 5 4 5" xfId="10149"/>
    <cellStyle name="Calculation 2 5 4 5 2" xfId="21959"/>
    <cellStyle name="Calculation 2 5 4 5 2 2" xfId="45578"/>
    <cellStyle name="Calculation 2 5 4 5 3" xfId="33770"/>
    <cellStyle name="Calculation 2 5 4 6" xfId="17631"/>
    <cellStyle name="Calculation 2 5 4 6 2" xfId="41252"/>
    <cellStyle name="Calculation 2 5 4 7" xfId="29444"/>
    <cellStyle name="Calculation 2 5 5" xfId="6738"/>
    <cellStyle name="Calculation 2 5 5 2" xfId="13023"/>
    <cellStyle name="Calculation 2 5 5 2 2" xfId="24833"/>
    <cellStyle name="Calculation 2 5 5 2 2 2" xfId="48452"/>
    <cellStyle name="Calculation 2 5 5 2 3" xfId="36644"/>
    <cellStyle name="Calculation 2 5 5 3" xfId="10545"/>
    <cellStyle name="Calculation 2 5 5 3 2" xfId="22355"/>
    <cellStyle name="Calculation 2 5 5 3 2 2" xfId="45974"/>
    <cellStyle name="Calculation 2 5 5 3 3" xfId="34166"/>
    <cellStyle name="Calculation 2 5 5 4" xfId="18552"/>
    <cellStyle name="Calculation 2 5 5 4 2" xfId="42173"/>
    <cellStyle name="Calculation 2 5 5 5" xfId="30365"/>
    <cellStyle name="Calculation 2 5 6" xfId="7151"/>
    <cellStyle name="Calculation 2 5 6 2" xfId="13436"/>
    <cellStyle name="Calculation 2 5 6 2 2" xfId="25246"/>
    <cellStyle name="Calculation 2 5 6 2 2 2" xfId="48865"/>
    <cellStyle name="Calculation 2 5 6 2 3" xfId="37057"/>
    <cellStyle name="Calculation 2 5 6 3" xfId="10474"/>
    <cellStyle name="Calculation 2 5 6 3 2" xfId="22284"/>
    <cellStyle name="Calculation 2 5 6 3 2 2" xfId="45903"/>
    <cellStyle name="Calculation 2 5 6 3 3" xfId="34095"/>
    <cellStyle name="Calculation 2 5 6 4" xfId="18965"/>
    <cellStyle name="Calculation 2 5 6 4 2" xfId="42586"/>
    <cellStyle name="Calculation 2 5 6 5" xfId="30778"/>
    <cellStyle name="Calculation 2 5 7" xfId="9607"/>
    <cellStyle name="Calculation 2 5 7 2" xfId="21417"/>
    <cellStyle name="Calculation 2 5 7 2 2" xfId="45036"/>
    <cellStyle name="Calculation 2 5 7 3" xfId="33228"/>
    <cellStyle name="Calculation 2 5 8" xfId="15555"/>
    <cellStyle name="Calculation 2 5 8 2" xfId="27365"/>
    <cellStyle name="Calculation 2 5 8 2 2" xfId="50984"/>
    <cellStyle name="Calculation 2 5 8 3" xfId="39176"/>
    <cellStyle name="Calculation 2 5 9" xfId="17012"/>
    <cellStyle name="Calculation 2 5 9 2" xfId="40633"/>
    <cellStyle name="Calculation 2 6" xfId="1090"/>
    <cellStyle name="Calculation 2 6 2" xfId="2848"/>
    <cellStyle name="Calculation 2 6 2 2" xfId="5494"/>
    <cellStyle name="Calculation 2 6 2 2 2" xfId="8221"/>
    <cellStyle name="Calculation 2 6 2 2 2 2" xfId="14506"/>
    <cellStyle name="Calculation 2 6 2 2 2 2 2" xfId="26316"/>
    <cellStyle name="Calculation 2 6 2 2 2 2 2 2" xfId="49935"/>
    <cellStyle name="Calculation 2 6 2 2 2 2 3" xfId="38127"/>
    <cellStyle name="Calculation 2 6 2 2 2 3" xfId="11684"/>
    <cellStyle name="Calculation 2 6 2 2 2 3 2" xfId="23494"/>
    <cellStyle name="Calculation 2 6 2 2 2 3 2 2" xfId="47113"/>
    <cellStyle name="Calculation 2 6 2 2 2 3 3" xfId="35305"/>
    <cellStyle name="Calculation 2 6 2 2 2 4" xfId="20035"/>
    <cellStyle name="Calculation 2 6 2 2 2 4 2" xfId="43656"/>
    <cellStyle name="Calculation 2 6 2 2 2 5" xfId="31848"/>
    <cellStyle name="Calculation 2 6 2 2 3" xfId="8650"/>
    <cellStyle name="Calculation 2 6 2 2 3 2" xfId="14935"/>
    <cellStyle name="Calculation 2 6 2 2 3 2 2" xfId="26745"/>
    <cellStyle name="Calculation 2 6 2 2 3 2 2 2" xfId="50364"/>
    <cellStyle name="Calculation 2 6 2 2 3 2 3" xfId="38556"/>
    <cellStyle name="Calculation 2 6 2 2 3 3" xfId="10127"/>
    <cellStyle name="Calculation 2 6 2 2 3 3 2" xfId="21937"/>
    <cellStyle name="Calculation 2 6 2 2 3 3 2 2" xfId="45556"/>
    <cellStyle name="Calculation 2 6 2 2 3 3 3" xfId="33748"/>
    <cellStyle name="Calculation 2 6 2 2 3 4" xfId="20464"/>
    <cellStyle name="Calculation 2 6 2 2 3 4 2" xfId="44085"/>
    <cellStyle name="Calculation 2 6 2 2 3 5" xfId="32277"/>
    <cellStyle name="Calculation 2 6 2 2 4" xfId="12058"/>
    <cellStyle name="Calculation 2 6 2 2 4 2" xfId="23868"/>
    <cellStyle name="Calculation 2 6 2 2 4 2 2" xfId="47487"/>
    <cellStyle name="Calculation 2 6 2 2 4 3" xfId="35679"/>
    <cellStyle name="Calculation 2 6 2 2 5" xfId="11244"/>
    <cellStyle name="Calculation 2 6 2 2 5 2" xfId="23054"/>
    <cellStyle name="Calculation 2 6 2 2 5 2 2" xfId="46673"/>
    <cellStyle name="Calculation 2 6 2 2 5 3" xfId="34865"/>
    <cellStyle name="Calculation 2 6 2 2 6" xfId="17840"/>
    <cellStyle name="Calculation 2 6 2 2 6 2" xfId="41461"/>
    <cellStyle name="Calculation 2 6 2 2 7" xfId="29653"/>
    <cellStyle name="Calculation 2 6 2 3" xfId="7233"/>
    <cellStyle name="Calculation 2 6 2 3 2" xfId="13518"/>
    <cellStyle name="Calculation 2 6 2 3 2 2" xfId="25328"/>
    <cellStyle name="Calculation 2 6 2 3 2 2 2" xfId="48947"/>
    <cellStyle name="Calculation 2 6 2 3 2 3" xfId="37139"/>
    <cellStyle name="Calculation 2 6 2 3 3" xfId="16275"/>
    <cellStyle name="Calculation 2 6 2 3 3 2" xfId="28085"/>
    <cellStyle name="Calculation 2 6 2 3 3 2 2" xfId="51704"/>
    <cellStyle name="Calculation 2 6 2 3 3 3" xfId="39896"/>
    <cellStyle name="Calculation 2 6 2 3 4" xfId="19047"/>
    <cellStyle name="Calculation 2 6 2 3 4 2" xfId="42668"/>
    <cellStyle name="Calculation 2 6 2 3 5" xfId="30860"/>
    <cellStyle name="Calculation 2 6 2 4" xfId="6362"/>
    <cellStyle name="Calculation 2 6 2 4 2" xfId="12648"/>
    <cellStyle name="Calculation 2 6 2 4 2 2" xfId="24458"/>
    <cellStyle name="Calculation 2 6 2 4 2 2 2" xfId="48077"/>
    <cellStyle name="Calculation 2 6 2 4 2 3" xfId="36269"/>
    <cellStyle name="Calculation 2 6 2 4 3" xfId="16553"/>
    <cellStyle name="Calculation 2 6 2 4 3 2" xfId="28363"/>
    <cellStyle name="Calculation 2 6 2 4 3 2 2" xfId="51982"/>
    <cellStyle name="Calculation 2 6 2 4 3 3" xfId="40174"/>
    <cellStyle name="Calculation 2 6 2 4 4" xfId="18177"/>
    <cellStyle name="Calculation 2 6 2 4 4 2" xfId="41798"/>
    <cellStyle name="Calculation 2 6 2 4 5" xfId="29990"/>
    <cellStyle name="Calculation 2 6 2 5" xfId="10516"/>
    <cellStyle name="Calculation 2 6 2 5 2" xfId="22326"/>
    <cellStyle name="Calculation 2 6 2 5 2 2" xfId="45945"/>
    <cellStyle name="Calculation 2 6 2 5 3" xfId="34137"/>
    <cellStyle name="Calculation 2 6 2 6" xfId="16206"/>
    <cellStyle name="Calculation 2 6 2 6 2" xfId="28016"/>
    <cellStyle name="Calculation 2 6 2 6 2 2" xfId="51635"/>
    <cellStyle name="Calculation 2 6 2 6 3" xfId="39827"/>
    <cellStyle name="Calculation 2 6 2 7" xfId="17221"/>
    <cellStyle name="Calculation 2 6 2 7 2" xfId="40842"/>
    <cellStyle name="Calculation 2 6 2 8" xfId="29034"/>
    <cellStyle name="Calculation 2 6 3" xfId="3834"/>
    <cellStyle name="Calculation 2 6 3 2" xfId="7726"/>
    <cellStyle name="Calculation 2 6 3 2 2" xfId="14011"/>
    <cellStyle name="Calculation 2 6 3 2 2 2" xfId="25821"/>
    <cellStyle name="Calculation 2 6 3 2 2 2 2" xfId="49440"/>
    <cellStyle name="Calculation 2 6 3 2 2 3" xfId="37632"/>
    <cellStyle name="Calculation 2 6 3 2 3" xfId="16387"/>
    <cellStyle name="Calculation 2 6 3 2 3 2" xfId="28197"/>
    <cellStyle name="Calculation 2 6 3 2 3 2 2" xfId="51816"/>
    <cellStyle name="Calculation 2 6 3 2 3 3" xfId="40008"/>
    <cellStyle name="Calculation 2 6 3 2 4" xfId="19540"/>
    <cellStyle name="Calculation 2 6 3 2 4 2" xfId="43161"/>
    <cellStyle name="Calculation 2 6 3 2 5" xfId="31353"/>
    <cellStyle name="Calculation 2 6 3 3" xfId="6900"/>
    <cellStyle name="Calculation 2 6 3 3 2" xfId="13185"/>
    <cellStyle name="Calculation 2 6 3 3 2 2" xfId="24995"/>
    <cellStyle name="Calculation 2 6 3 3 2 2 2" xfId="48614"/>
    <cellStyle name="Calculation 2 6 3 3 2 3" xfId="36806"/>
    <cellStyle name="Calculation 2 6 3 3 3" xfId="15708"/>
    <cellStyle name="Calculation 2 6 3 3 3 2" xfId="27518"/>
    <cellStyle name="Calculation 2 6 3 3 3 2 2" xfId="51137"/>
    <cellStyle name="Calculation 2 6 3 3 3 3" xfId="39329"/>
    <cellStyle name="Calculation 2 6 3 3 4" xfId="18714"/>
    <cellStyle name="Calculation 2 6 3 3 4 2" xfId="42335"/>
    <cellStyle name="Calculation 2 6 3 3 5" xfId="30527"/>
    <cellStyle name="Calculation 2 6 3 4" xfId="11172"/>
    <cellStyle name="Calculation 2 6 3 4 2" xfId="22982"/>
    <cellStyle name="Calculation 2 6 3 4 2 2" xfId="46601"/>
    <cellStyle name="Calculation 2 6 3 4 3" xfId="34793"/>
    <cellStyle name="Calculation 2 6 3 5" xfId="9997"/>
    <cellStyle name="Calculation 2 6 3 5 2" xfId="21807"/>
    <cellStyle name="Calculation 2 6 3 5 2 2" xfId="45426"/>
    <cellStyle name="Calculation 2 6 3 5 3" xfId="33618"/>
    <cellStyle name="Calculation 2 6 3 6" xfId="17607"/>
    <cellStyle name="Calculation 2 6 3 6 2" xfId="41228"/>
    <cellStyle name="Calculation 2 6 3 7" xfId="29420"/>
    <cellStyle name="Calculation 2 6 4" xfId="6713"/>
    <cellStyle name="Calculation 2 6 4 2" xfId="12998"/>
    <cellStyle name="Calculation 2 6 4 2 2" xfId="24808"/>
    <cellStyle name="Calculation 2 6 4 2 2 2" xfId="48427"/>
    <cellStyle name="Calculation 2 6 4 2 3" xfId="36619"/>
    <cellStyle name="Calculation 2 6 4 3" xfId="10692"/>
    <cellStyle name="Calculation 2 6 4 3 2" xfId="22502"/>
    <cellStyle name="Calculation 2 6 4 3 2 2" xfId="46121"/>
    <cellStyle name="Calculation 2 6 4 3 3" xfId="34313"/>
    <cellStyle name="Calculation 2 6 4 4" xfId="18527"/>
    <cellStyle name="Calculation 2 6 4 4 2" xfId="42148"/>
    <cellStyle name="Calculation 2 6 4 5" xfId="30340"/>
    <cellStyle name="Calculation 2 6 5" xfId="7799"/>
    <cellStyle name="Calculation 2 6 5 2" xfId="14084"/>
    <cellStyle name="Calculation 2 6 5 2 2" xfId="25894"/>
    <cellStyle name="Calculation 2 6 5 2 2 2" xfId="49513"/>
    <cellStyle name="Calculation 2 6 5 2 3" xfId="37705"/>
    <cellStyle name="Calculation 2 6 5 3" xfId="15406"/>
    <cellStyle name="Calculation 2 6 5 3 2" xfId="27216"/>
    <cellStyle name="Calculation 2 6 5 3 2 2" xfId="50835"/>
    <cellStyle name="Calculation 2 6 5 3 3" xfId="39027"/>
    <cellStyle name="Calculation 2 6 5 4" xfId="19613"/>
    <cellStyle name="Calculation 2 6 5 4 2" xfId="43234"/>
    <cellStyle name="Calculation 2 6 5 5" xfId="31426"/>
    <cellStyle name="Calculation 2 6 6" xfId="9580"/>
    <cellStyle name="Calculation 2 6 6 2" xfId="21390"/>
    <cellStyle name="Calculation 2 6 6 2 2" xfId="45009"/>
    <cellStyle name="Calculation 2 6 6 3" xfId="33201"/>
    <cellStyle name="Calculation 2 6 7" xfId="11710"/>
    <cellStyle name="Calculation 2 6 7 2" xfId="23520"/>
    <cellStyle name="Calculation 2 6 7 2 2" xfId="47139"/>
    <cellStyle name="Calculation 2 6 7 3" xfId="35331"/>
    <cellStyle name="Calculation 2 6 8" xfId="16988"/>
    <cellStyle name="Calculation 2 6 8 2" xfId="40609"/>
    <cellStyle name="Calculation 2 6 9" xfId="28801"/>
    <cellStyle name="Calculation 2 7" xfId="3339"/>
    <cellStyle name="Calculation 2 7 2" xfId="5985"/>
    <cellStyle name="Calculation 2 7 2 2" xfId="8368"/>
    <cellStyle name="Calculation 2 7 2 2 2" xfId="14653"/>
    <cellStyle name="Calculation 2 7 2 2 2 2" xfId="26463"/>
    <cellStyle name="Calculation 2 7 2 2 2 2 2" xfId="50082"/>
    <cellStyle name="Calculation 2 7 2 2 2 3" xfId="38274"/>
    <cellStyle name="Calculation 2 7 2 2 3" xfId="10771"/>
    <cellStyle name="Calculation 2 7 2 2 3 2" xfId="22581"/>
    <cellStyle name="Calculation 2 7 2 2 3 2 2" xfId="46200"/>
    <cellStyle name="Calculation 2 7 2 2 3 3" xfId="34392"/>
    <cellStyle name="Calculation 2 7 2 2 4" xfId="20182"/>
    <cellStyle name="Calculation 2 7 2 2 4 2" xfId="43803"/>
    <cellStyle name="Calculation 2 7 2 2 5" xfId="31995"/>
    <cellStyle name="Calculation 2 7 2 3" xfId="8720"/>
    <cellStyle name="Calculation 2 7 2 3 2" xfId="15005"/>
    <cellStyle name="Calculation 2 7 2 3 2 2" xfId="26815"/>
    <cellStyle name="Calculation 2 7 2 3 2 2 2" xfId="50434"/>
    <cellStyle name="Calculation 2 7 2 3 2 3" xfId="38626"/>
    <cellStyle name="Calculation 2 7 2 3 3" xfId="15513"/>
    <cellStyle name="Calculation 2 7 2 3 3 2" xfId="27323"/>
    <cellStyle name="Calculation 2 7 2 3 3 2 2" xfId="50942"/>
    <cellStyle name="Calculation 2 7 2 3 3 3" xfId="39134"/>
    <cellStyle name="Calculation 2 7 2 3 4" xfId="20534"/>
    <cellStyle name="Calculation 2 7 2 3 4 2" xfId="44155"/>
    <cellStyle name="Calculation 2 7 2 3 5" xfId="32347"/>
    <cellStyle name="Calculation 2 7 2 4" xfId="12327"/>
    <cellStyle name="Calculation 2 7 2 4 2" xfId="24137"/>
    <cellStyle name="Calculation 2 7 2 4 2 2" xfId="47756"/>
    <cellStyle name="Calculation 2 7 2 4 3" xfId="35948"/>
    <cellStyle name="Calculation 2 7 2 5" xfId="15683"/>
    <cellStyle name="Calculation 2 7 2 5 2" xfId="27493"/>
    <cellStyle name="Calculation 2 7 2 5 2 2" xfId="51112"/>
    <cellStyle name="Calculation 2 7 2 5 3" xfId="39304"/>
    <cellStyle name="Calculation 2 7 2 6" xfId="17910"/>
    <cellStyle name="Calculation 2 7 2 6 2" xfId="41531"/>
    <cellStyle name="Calculation 2 7 2 7" xfId="29723"/>
    <cellStyle name="Calculation 2 7 3" xfId="7374"/>
    <cellStyle name="Calculation 2 7 3 2" xfId="13659"/>
    <cellStyle name="Calculation 2 7 3 2 2" xfId="25469"/>
    <cellStyle name="Calculation 2 7 3 2 2 2" xfId="49088"/>
    <cellStyle name="Calculation 2 7 3 2 3" xfId="37280"/>
    <cellStyle name="Calculation 2 7 3 3" xfId="9197"/>
    <cellStyle name="Calculation 2 7 3 3 2" xfId="21007"/>
    <cellStyle name="Calculation 2 7 3 3 2 2" xfId="44626"/>
    <cellStyle name="Calculation 2 7 3 3 3" xfId="32818"/>
    <cellStyle name="Calculation 2 7 3 4" xfId="19188"/>
    <cellStyle name="Calculation 2 7 3 4 2" xfId="42809"/>
    <cellStyle name="Calculation 2 7 3 5" xfId="31001"/>
    <cellStyle name="Calculation 2 7 4" xfId="8261"/>
    <cellStyle name="Calculation 2 7 4 2" xfId="14546"/>
    <cellStyle name="Calculation 2 7 4 2 2" xfId="26356"/>
    <cellStyle name="Calculation 2 7 4 2 2 2" xfId="49975"/>
    <cellStyle name="Calculation 2 7 4 2 3" xfId="38167"/>
    <cellStyle name="Calculation 2 7 4 3" xfId="11689"/>
    <cellStyle name="Calculation 2 7 4 3 2" xfId="23499"/>
    <cellStyle name="Calculation 2 7 4 3 2 2" xfId="47118"/>
    <cellStyle name="Calculation 2 7 4 3 3" xfId="35310"/>
    <cellStyle name="Calculation 2 7 4 4" xfId="20075"/>
    <cellStyle name="Calculation 2 7 4 4 2" xfId="43696"/>
    <cellStyle name="Calculation 2 7 4 5" xfId="31888"/>
    <cellStyle name="Calculation 2 7 5" xfId="10780"/>
    <cellStyle name="Calculation 2 7 5 2" xfId="22590"/>
    <cellStyle name="Calculation 2 7 5 2 2" xfId="46209"/>
    <cellStyle name="Calculation 2 7 5 3" xfId="34401"/>
    <cellStyle name="Calculation 2 7 6" xfId="11905"/>
    <cellStyle name="Calculation 2 7 6 2" xfId="23715"/>
    <cellStyle name="Calculation 2 7 6 2 2" xfId="47334"/>
    <cellStyle name="Calculation 2 7 6 3" xfId="35526"/>
    <cellStyle name="Calculation 2 7 7" xfId="17291"/>
    <cellStyle name="Calculation 2 7 7 2" xfId="40912"/>
    <cellStyle name="Calculation 2 7 8" xfId="29104"/>
    <cellStyle name="Calculation 2 8" xfId="3576"/>
    <cellStyle name="Calculation 2 8 2" xfId="6164"/>
    <cellStyle name="Calculation 2 8 2 2" xfId="8505"/>
    <cellStyle name="Calculation 2 8 2 2 2" xfId="14790"/>
    <cellStyle name="Calculation 2 8 2 2 2 2" xfId="26600"/>
    <cellStyle name="Calculation 2 8 2 2 2 2 2" xfId="50219"/>
    <cellStyle name="Calculation 2 8 2 2 2 3" xfId="38411"/>
    <cellStyle name="Calculation 2 8 2 2 3" xfId="10378"/>
    <cellStyle name="Calculation 2 8 2 2 3 2" xfId="22188"/>
    <cellStyle name="Calculation 2 8 2 2 3 2 2" xfId="45807"/>
    <cellStyle name="Calculation 2 8 2 2 3 3" xfId="33999"/>
    <cellStyle name="Calculation 2 8 2 2 4" xfId="20319"/>
    <cellStyle name="Calculation 2 8 2 2 4 2" xfId="43940"/>
    <cellStyle name="Calculation 2 8 2 2 5" xfId="32132"/>
    <cellStyle name="Calculation 2 8 2 3" xfId="8844"/>
    <cellStyle name="Calculation 2 8 2 3 2" xfId="15129"/>
    <cellStyle name="Calculation 2 8 2 3 2 2" xfId="26939"/>
    <cellStyle name="Calculation 2 8 2 3 2 2 2" xfId="50558"/>
    <cellStyle name="Calculation 2 8 2 3 2 3" xfId="38750"/>
    <cellStyle name="Calculation 2 8 2 3 3" xfId="11878"/>
    <cellStyle name="Calculation 2 8 2 3 3 2" xfId="23688"/>
    <cellStyle name="Calculation 2 8 2 3 3 2 2" xfId="47307"/>
    <cellStyle name="Calculation 2 8 2 3 3 3" xfId="35499"/>
    <cellStyle name="Calculation 2 8 2 3 4" xfId="20658"/>
    <cellStyle name="Calculation 2 8 2 3 4 2" xfId="44279"/>
    <cellStyle name="Calculation 2 8 2 3 5" xfId="32471"/>
    <cellStyle name="Calculation 2 8 2 4" xfId="12474"/>
    <cellStyle name="Calculation 2 8 2 4 2" xfId="24284"/>
    <cellStyle name="Calculation 2 8 2 4 2 2" xfId="47903"/>
    <cellStyle name="Calculation 2 8 2 4 3" xfId="36095"/>
    <cellStyle name="Calculation 2 8 2 5" xfId="10158"/>
    <cellStyle name="Calculation 2 8 2 5 2" xfId="21968"/>
    <cellStyle name="Calculation 2 8 2 5 2 2" xfId="45587"/>
    <cellStyle name="Calculation 2 8 2 5 3" xfId="33779"/>
    <cellStyle name="Calculation 2 8 2 6" xfId="18034"/>
    <cellStyle name="Calculation 2 8 2 6 2" xfId="41655"/>
    <cellStyle name="Calculation 2 8 2 7" xfId="29847"/>
    <cellStyle name="Calculation 2 8 3" xfId="7559"/>
    <cellStyle name="Calculation 2 8 3 2" xfId="13844"/>
    <cellStyle name="Calculation 2 8 3 2 2" xfId="25654"/>
    <cellStyle name="Calculation 2 8 3 2 2 2" xfId="49273"/>
    <cellStyle name="Calculation 2 8 3 2 3" xfId="37465"/>
    <cellStyle name="Calculation 2 8 3 3" xfId="16031"/>
    <cellStyle name="Calculation 2 8 3 3 2" xfId="27841"/>
    <cellStyle name="Calculation 2 8 3 3 2 2" xfId="51460"/>
    <cellStyle name="Calculation 2 8 3 3 3" xfId="39652"/>
    <cellStyle name="Calculation 2 8 3 4" xfId="19373"/>
    <cellStyle name="Calculation 2 8 3 4 2" xfId="42994"/>
    <cellStyle name="Calculation 2 8 3 5" xfId="31186"/>
    <cellStyle name="Calculation 2 8 4" xfId="6866"/>
    <cellStyle name="Calculation 2 8 4 2" xfId="13151"/>
    <cellStyle name="Calculation 2 8 4 2 2" xfId="24961"/>
    <cellStyle name="Calculation 2 8 4 2 2 2" xfId="48580"/>
    <cellStyle name="Calculation 2 8 4 2 3" xfId="36772"/>
    <cellStyle name="Calculation 2 8 4 3" xfId="9135"/>
    <cellStyle name="Calculation 2 8 4 3 2" xfId="20945"/>
    <cellStyle name="Calculation 2 8 4 3 2 2" xfId="44564"/>
    <cellStyle name="Calculation 2 8 4 3 3" xfId="32756"/>
    <cellStyle name="Calculation 2 8 4 4" xfId="18680"/>
    <cellStyle name="Calculation 2 8 4 4 2" xfId="42301"/>
    <cellStyle name="Calculation 2 8 4 5" xfId="30493"/>
    <cellStyle name="Calculation 2 8 5" xfId="10985"/>
    <cellStyle name="Calculation 2 8 5 2" xfId="22795"/>
    <cellStyle name="Calculation 2 8 5 2 2" xfId="46414"/>
    <cellStyle name="Calculation 2 8 5 3" xfId="34606"/>
    <cellStyle name="Calculation 2 8 6" xfId="11703"/>
    <cellStyle name="Calculation 2 8 6 2" xfId="23513"/>
    <cellStyle name="Calculation 2 8 6 2 2" xfId="47132"/>
    <cellStyle name="Calculation 2 8 6 3" xfId="35324"/>
    <cellStyle name="Calculation 2 8 7" xfId="17467"/>
    <cellStyle name="Calculation 2 8 7 2" xfId="41088"/>
    <cellStyle name="Calculation 2 8 8" xfId="29280"/>
    <cellStyle name="Calculation 2 9" xfId="3388"/>
    <cellStyle name="Calculation 2 9 2" xfId="6027"/>
    <cellStyle name="Calculation 2 9 2 2" xfId="8392"/>
    <cellStyle name="Calculation 2 9 2 2 2" xfId="14677"/>
    <cellStyle name="Calculation 2 9 2 2 2 2" xfId="26487"/>
    <cellStyle name="Calculation 2 9 2 2 2 2 2" xfId="50106"/>
    <cellStyle name="Calculation 2 9 2 2 2 3" xfId="38298"/>
    <cellStyle name="Calculation 2 9 2 2 3" xfId="9367"/>
    <cellStyle name="Calculation 2 9 2 2 3 2" xfId="21177"/>
    <cellStyle name="Calculation 2 9 2 2 3 2 2" xfId="44796"/>
    <cellStyle name="Calculation 2 9 2 2 3 3" xfId="32988"/>
    <cellStyle name="Calculation 2 9 2 2 4" xfId="20206"/>
    <cellStyle name="Calculation 2 9 2 2 4 2" xfId="43827"/>
    <cellStyle name="Calculation 2 9 2 2 5" xfId="32019"/>
    <cellStyle name="Calculation 2 9 2 3" xfId="8739"/>
    <cellStyle name="Calculation 2 9 2 3 2" xfId="15024"/>
    <cellStyle name="Calculation 2 9 2 3 2 2" xfId="26834"/>
    <cellStyle name="Calculation 2 9 2 3 2 2 2" xfId="50453"/>
    <cellStyle name="Calculation 2 9 2 3 2 3" xfId="38645"/>
    <cellStyle name="Calculation 2 9 2 3 3" xfId="11544"/>
    <cellStyle name="Calculation 2 9 2 3 3 2" xfId="23354"/>
    <cellStyle name="Calculation 2 9 2 3 3 2 2" xfId="46973"/>
    <cellStyle name="Calculation 2 9 2 3 3 3" xfId="35165"/>
    <cellStyle name="Calculation 2 9 2 3 4" xfId="20553"/>
    <cellStyle name="Calculation 2 9 2 3 4 2" xfId="44174"/>
    <cellStyle name="Calculation 2 9 2 3 5" xfId="32366"/>
    <cellStyle name="Calculation 2 9 2 4" xfId="12355"/>
    <cellStyle name="Calculation 2 9 2 4 2" xfId="24165"/>
    <cellStyle name="Calculation 2 9 2 4 2 2" xfId="47784"/>
    <cellStyle name="Calculation 2 9 2 4 3" xfId="35976"/>
    <cellStyle name="Calculation 2 9 2 5" xfId="15891"/>
    <cellStyle name="Calculation 2 9 2 5 2" xfId="27701"/>
    <cellStyle name="Calculation 2 9 2 5 2 2" xfId="51320"/>
    <cellStyle name="Calculation 2 9 2 5 3" xfId="39512"/>
    <cellStyle name="Calculation 2 9 2 6" xfId="17929"/>
    <cellStyle name="Calculation 2 9 2 6 2" xfId="41550"/>
    <cellStyle name="Calculation 2 9 2 7" xfId="29742"/>
    <cellStyle name="Calculation 2 9 3" xfId="7396"/>
    <cellStyle name="Calculation 2 9 3 2" xfId="13681"/>
    <cellStyle name="Calculation 2 9 3 2 2" xfId="25491"/>
    <cellStyle name="Calculation 2 9 3 2 2 2" xfId="49110"/>
    <cellStyle name="Calculation 2 9 3 2 3" xfId="37302"/>
    <cellStyle name="Calculation 2 9 3 3" xfId="16199"/>
    <cellStyle name="Calculation 2 9 3 3 2" xfId="28009"/>
    <cellStyle name="Calculation 2 9 3 3 2 2" xfId="51628"/>
    <cellStyle name="Calculation 2 9 3 3 3" xfId="39820"/>
    <cellStyle name="Calculation 2 9 3 4" xfId="19210"/>
    <cellStyle name="Calculation 2 9 3 4 2" xfId="42831"/>
    <cellStyle name="Calculation 2 9 3 5" xfId="31023"/>
    <cellStyle name="Calculation 2 9 4" xfId="7660"/>
    <cellStyle name="Calculation 2 9 4 2" xfId="13945"/>
    <cellStyle name="Calculation 2 9 4 2 2" xfId="25755"/>
    <cellStyle name="Calculation 2 9 4 2 2 2" xfId="49374"/>
    <cellStyle name="Calculation 2 9 4 2 3" xfId="37566"/>
    <cellStyle name="Calculation 2 9 4 3" xfId="16604"/>
    <cellStyle name="Calculation 2 9 4 3 2" xfId="28414"/>
    <cellStyle name="Calculation 2 9 4 3 2 2" xfId="52033"/>
    <cellStyle name="Calculation 2 9 4 3 3" xfId="40225"/>
    <cellStyle name="Calculation 2 9 4 4" xfId="19474"/>
    <cellStyle name="Calculation 2 9 4 4 2" xfId="43095"/>
    <cellStyle name="Calculation 2 9 4 5" xfId="31287"/>
    <cellStyle name="Calculation 2 9 5" xfId="10815"/>
    <cellStyle name="Calculation 2 9 5 2" xfId="22625"/>
    <cellStyle name="Calculation 2 9 5 2 2" xfId="46244"/>
    <cellStyle name="Calculation 2 9 5 3" xfId="34436"/>
    <cellStyle name="Calculation 2 9 6" xfId="16234"/>
    <cellStyle name="Calculation 2 9 6 2" xfId="28044"/>
    <cellStyle name="Calculation 2 9 6 2 2" xfId="51663"/>
    <cellStyle name="Calculation 2 9 6 3" xfId="39855"/>
    <cellStyle name="Calculation 2 9 7" xfId="17311"/>
    <cellStyle name="Calculation 2 9 7 2" xfId="40932"/>
    <cellStyle name="Calculation 2 9 8" xfId="29124"/>
    <cellStyle name="Calculation 3" xfId="189"/>
    <cellStyle name="Calculation 3 10" xfId="3609"/>
    <cellStyle name="Calculation 3 10 2" xfId="7590"/>
    <cellStyle name="Calculation 3 10 2 2" xfId="13875"/>
    <cellStyle name="Calculation 3 10 2 2 2" xfId="25685"/>
    <cellStyle name="Calculation 3 10 2 2 2 2" xfId="49304"/>
    <cellStyle name="Calculation 3 10 2 2 3" xfId="37496"/>
    <cellStyle name="Calculation 3 10 2 3" xfId="16795"/>
    <cellStyle name="Calculation 3 10 2 3 2" xfId="28605"/>
    <cellStyle name="Calculation 3 10 2 3 2 2" xfId="52224"/>
    <cellStyle name="Calculation 3 10 2 3 3" xfId="40416"/>
    <cellStyle name="Calculation 3 10 2 4" xfId="19404"/>
    <cellStyle name="Calculation 3 10 2 4 2" xfId="43025"/>
    <cellStyle name="Calculation 3 10 2 5" xfId="31217"/>
    <cellStyle name="Calculation 3 10 3" xfId="8258"/>
    <cellStyle name="Calculation 3 10 3 2" xfId="14543"/>
    <cellStyle name="Calculation 3 10 3 2 2" xfId="26353"/>
    <cellStyle name="Calculation 3 10 3 2 2 2" xfId="49972"/>
    <cellStyle name="Calculation 3 10 3 2 3" xfId="38164"/>
    <cellStyle name="Calculation 3 10 3 3" xfId="9457"/>
    <cellStyle name="Calculation 3 10 3 3 2" xfId="21267"/>
    <cellStyle name="Calculation 3 10 3 3 2 2" xfId="44886"/>
    <cellStyle name="Calculation 3 10 3 3 3" xfId="33078"/>
    <cellStyle name="Calculation 3 10 3 4" xfId="20072"/>
    <cellStyle name="Calculation 3 10 3 4 2" xfId="43693"/>
    <cellStyle name="Calculation 3 10 3 5" xfId="31885"/>
    <cellStyle name="Calculation 3 10 4" xfId="11017"/>
    <cellStyle name="Calculation 3 10 4 2" xfId="22827"/>
    <cellStyle name="Calculation 3 10 4 2 2" xfId="46446"/>
    <cellStyle name="Calculation 3 10 4 3" xfId="34638"/>
    <cellStyle name="Calculation 3 10 5" xfId="11588"/>
    <cellStyle name="Calculation 3 10 5 2" xfId="23398"/>
    <cellStyle name="Calculation 3 10 5 2 2" xfId="47017"/>
    <cellStyle name="Calculation 3 10 5 3" xfId="35209"/>
    <cellStyle name="Calculation 3 10 6" xfId="17498"/>
    <cellStyle name="Calculation 3 10 6 2" xfId="41119"/>
    <cellStyle name="Calculation 3 10 7" xfId="29311"/>
    <cellStyle name="Calculation 3 11" xfId="629"/>
    <cellStyle name="Calculation 3 11 2" xfId="6490"/>
    <cellStyle name="Calculation 3 11 2 2" xfId="12775"/>
    <cellStyle name="Calculation 3 11 2 2 2" xfId="24585"/>
    <cellStyle name="Calculation 3 11 2 2 2 2" xfId="48204"/>
    <cellStyle name="Calculation 3 11 2 2 3" xfId="36396"/>
    <cellStyle name="Calculation 3 11 2 3" xfId="15913"/>
    <cellStyle name="Calculation 3 11 2 3 2" xfId="27723"/>
    <cellStyle name="Calculation 3 11 2 3 2 2" xfId="51342"/>
    <cellStyle name="Calculation 3 11 2 3 3" xfId="39534"/>
    <cellStyle name="Calculation 3 11 2 4" xfId="18304"/>
    <cellStyle name="Calculation 3 11 2 4 2" xfId="41925"/>
    <cellStyle name="Calculation 3 11 2 5" xfId="30117"/>
    <cellStyle name="Calculation 3 11 3" xfId="8293"/>
    <cellStyle name="Calculation 3 11 3 2" xfId="14578"/>
    <cellStyle name="Calculation 3 11 3 2 2" xfId="26388"/>
    <cellStyle name="Calculation 3 11 3 2 2 2" xfId="50007"/>
    <cellStyle name="Calculation 3 11 3 2 3" xfId="38199"/>
    <cellStyle name="Calculation 3 11 3 3" xfId="10094"/>
    <cellStyle name="Calculation 3 11 3 3 2" xfId="21904"/>
    <cellStyle name="Calculation 3 11 3 3 2 2" xfId="45523"/>
    <cellStyle name="Calculation 3 11 3 3 3" xfId="33715"/>
    <cellStyle name="Calculation 3 11 3 4" xfId="20107"/>
    <cellStyle name="Calculation 3 11 3 4 2" xfId="43728"/>
    <cellStyle name="Calculation 3 11 3 5" xfId="31920"/>
    <cellStyle name="Calculation 3 11 4" xfId="9284"/>
    <cellStyle name="Calculation 3 11 4 2" xfId="21094"/>
    <cellStyle name="Calculation 3 11 4 2 2" xfId="44713"/>
    <cellStyle name="Calculation 3 11 4 3" xfId="32905"/>
    <cellStyle name="Calculation 3 11 5" xfId="16650"/>
    <cellStyle name="Calculation 3 11 5 2" xfId="28460"/>
    <cellStyle name="Calculation 3 11 5 2 2" xfId="52079"/>
    <cellStyle name="Calculation 3 11 5 3" xfId="40271"/>
    <cellStyle name="Calculation 3 11 6" xfId="16829"/>
    <cellStyle name="Calculation 3 11 6 2" xfId="40450"/>
    <cellStyle name="Calculation 3 11 7" xfId="28642"/>
    <cellStyle name="Calculation 3 2" xfId="466"/>
    <cellStyle name="Calculation 3 2 2" xfId="549"/>
    <cellStyle name="Calculation 3 2 2 2" xfId="2750"/>
    <cellStyle name="Calculation 3 2 2 2 2" xfId="5396"/>
    <cellStyle name="Calculation 3 2 2 2 2 2" xfId="8176"/>
    <cellStyle name="Calculation 3 2 2 2 2 2 2" xfId="14461"/>
    <cellStyle name="Calculation 3 2 2 2 2 2 2 2" xfId="26271"/>
    <cellStyle name="Calculation 3 2 2 2 2 2 2 2 2" xfId="49890"/>
    <cellStyle name="Calculation 3 2 2 2 2 2 2 3" xfId="38082"/>
    <cellStyle name="Calculation 3 2 2 2 2 2 3" xfId="15591"/>
    <cellStyle name="Calculation 3 2 2 2 2 2 3 2" xfId="27401"/>
    <cellStyle name="Calculation 3 2 2 2 2 2 3 2 2" xfId="51020"/>
    <cellStyle name="Calculation 3 2 2 2 2 2 3 3" xfId="39212"/>
    <cellStyle name="Calculation 3 2 2 2 2 2 4" xfId="19990"/>
    <cellStyle name="Calculation 3 2 2 2 2 2 4 2" xfId="43611"/>
    <cellStyle name="Calculation 3 2 2 2 2 2 5" xfId="31803"/>
    <cellStyle name="Calculation 3 2 2 2 2 3" xfId="8620"/>
    <cellStyle name="Calculation 3 2 2 2 2 3 2" xfId="14905"/>
    <cellStyle name="Calculation 3 2 2 2 2 3 2 2" xfId="26715"/>
    <cellStyle name="Calculation 3 2 2 2 2 3 2 2 2" xfId="50334"/>
    <cellStyle name="Calculation 3 2 2 2 2 3 2 3" xfId="38526"/>
    <cellStyle name="Calculation 3 2 2 2 2 3 3" xfId="9265"/>
    <cellStyle name="Calculation 3 2 2 2 2 3 3 2" xfId="21075"/>
    <cellStyle name="Calculation 3 2 2 2 2 3 3 2 2" xfId="44694"/>
    <cellStyle name="Calculation 3 2 2 2 2 3 3 3" xfId="32886"/>
    <cellStyle name="Calculation 3 2 2 2 2 3 4" xfId="20434"/>
    <cellStyle name="Calculation 3 2 2 2 2 3 4 2" xfId="44055"/>
    <cellStyle name="Calculation 3 2 2 2 2 3 5" xfId="32247"/>
    <cellStyle name="Calculation 3 2 2 2 2 4" xfId="11998"/>
    <cellStyle name="Calculation 3 2 2 2 2 4 2" xfId="23808"/>
    <cellStyle name="Calculation 3 2 2 2 2 4 2 2" xfId="47427"/>
    <cellStyle name="Calculation 3 2 2 2 2 4 3" xfId="35619"/>
    <cellStyle name="Calculation 3 2 2 2 2 5" xfId="15577"/>
    <cellStyle name="Calculation 3 2 2 2 2 5 2" xfId="27387"/>
    <cellStyle name="Calculation 3 2 2 2 2 5 2 2" xfId="51006"/>
    <cellStyle name="Calculation 3 2 2 2 2 5 3" xfId="39198"/>
    <cellStyle name="Calculation 3 2 2 2 2 6" xfId="17810"/>
    <cellStyle name="Calculation 3 2 2 2 2 6 2" xfId="41431"/>
    <cellStyle name="Calculation 3 2 2 2 2 7" xfId="29623"/>
    <cellStyle name="Calculation 3 2 2 2 3" xfId="7188"/>
    <cellStyle name="Calculation 3 2 2 2 3 2" xfId="13473"/>
    <cellStyle name="Calculation 3 2 2 2 3 2 2" xfId="25283"/>
    <cellStyle name="Calculation 3 2 2 2 3 2 2 2" xfId="48902"/>
    <cellStyle name="Calculation 3 2 2 2 3 2 3" xfId="37094"/>
    <cellStyle name="Calculation 3 2 2 2 3 3" xfId="11980"/>
    <cellStyle name="Calculation 3 2 2 2 3 3 2" xfId="23790"/>
    <cellStyle name="Calculation 3 2 2 2 3 3 2 2" xfId="47409"/>
    <cellStyle name="Calculation 3 2 2 2 3 3 3" xfId="35601"/>
    <cellStyle name="Calculation 3 2 2 2 3 4" xfId="19002"/>
    <cellStyle name="Calculation 3 2 2 2 3 4 2" xfId="42623"/>
    <cellStyle name="Calculation 3 2 2 2 3 5" xfId="30815"/>
    <cellStyle name="Calculation 3 2 2 2 4" xfId="6407"/>
    <cellStyle name="Calculation 3 2 2 2 4 2" xfId="12693"/>
    <cellStyle name="Calculation 3 2 2 2 4 2 2" xfId="24503"/>
    <cellStyle name="Calculation 3 2 2 2 4 2 2 2" xfId="48122"/>
    <cellStyle name="Calculation 3 2 2 2 4 2 3" xfId="36314"/>
    <cellStyle name="Calculation 3 2 2 2 4 3" xfId="16513"/>
    <cellStyle name="Calculation 3 2 2 2 4 3 2" xfId="28323"/>
    <cellStyle name="Calculation 3 2 2 2 4 3 2 2" xfId="51942"/>
    <cellStyle name="Calculation 3 2 2 2 4 3 3" xfId="40134"/>
    <cellStyle name="Calculation 3 2 2 2 4 4" xfId="18222"/>
    <cellStyle name="Calculation 3 2 2 2 4 4 2" xfId="41843"/>
    <cellStyle name="Calculation 3 2 2 2 4 5" xfId="30035"/>
    <cellStyle name="Calculation 3 2 2 2 5" xfId="10454"/>
    <cellStyle name="Calculation 3 2 2 2 5 2" xfId="22264"/>
    <cellStyle name="Calculation 3 2 2 2 5 2 2" xfId="45883"/>
    <cellStyle name="Calculation 3 2 2 2 5 3" xfId="34075"/>
    <cellStyle name="Calculation 3 2 2 2 6" xfId="12242"/>
    <cellStyle name="Calculation 3 2 2 2 6 2" xfId="24052"/>
    <cellStyle name="Calculation 3 2 2 2 6 2 2" xfId="47671"/>
    <cellStyle name="Calculation 3 2 2 2 6 3" xfId="35863"/>
    <cellStyle name="Calculation 3 2 2 2 7" xfId="17191"/>
    <cellStyle name="Calculation 3 2 2 2 7 2" xfId="40812"/>
    <cellStyle name="Calculation 3 2 2 2 8" xfId="29004"/>
    <cellStyle name="Calculation 3 2 2 3" xfId="3367"/>
    <cellStyle name="Calculation 3 2 2 3 2" xfId="6007"/>
    <cellStyle name="Calculation 3 2 2 3 2 2" xfId="8379"/>
    <cellStyle name="Calculation 3 2 2 3 2 2 2" xfId="14664"/>
    <cellStyle name="Calculation 3 2 2 3 2 2 2 2" xfId="26474"/>
    <cellStyle name="Calculation 3 2 2 3 2 2 2 2 2" xfId="50093"/>
    <cellStyle name="Calculation 3 2 2 3 2 2 2 3" xfId="38285"/>
    <cellStyle name="Calculation 3 2 2 3 2 2 3" xfId="9758"/>
    <cellStyle name="Calculation 3 2 2 3 2 2 3 2" xfId="21568"/>
    <cellStyle name="Calculation 3 2 2 3 2 2 3 2 2" xfId="45187"/>
    <cellStyle name="Calculation 3 2 2 3 2 2 3 3" xfId="33379"/>
    <cellStyle name="Calculation 3 2 2 3 2 2 4" xfId="20193"/>
    <cellStyle name="Calculation 3 2 2 3 2 2 4 2" xfId="43814"/>
    <cellStyle name="Calculation 3 2 2 3 2 2 5" xfId="32006"/>
    <cellStyle name="Calculation 3 2 2 3 2 3" xfId="8728"/>
    <cellStyle name="Calculation 3 2 2 3 2 3 2" xfId="15013"/>
    <cellStyle name="Calculation 3 2 2 3 2 3 2 2" xfId="26823"/>
    <cellStyle name="Calculation 3 2 2 3 2 3 2 2 2" xfId="50442"/>
    <cellStyle name="Calculation 3 2 2 3 2 3 2 3" xfId="38634"/>
    <cellStyle name="Calculation 3 2 2 3 2 3 3" xfId="9681"/>
    <cellStyle name="Calculation 3 2 2 3 2 3 3 2" xfId="21491"/>
    <cellStyle name="Calculation 3 2 2 3 2 3 3 2 2" xfId="45110"/>
    <cellStyle name="Calculation 3 2 2 3 2 3 3 3" xfId="33302"/>
    <cellStyle name="Calculation 3 2 2 3 2 3 4" xfId="20542"/>
    <cellStyle name="Calculation 3 2 2 3 2 3 4 2" xfId="44163"/>
    <cellStyle name="Calculation 3 2 2 3 2 3 5" xfId="32355"/>
    <cellStyle name="Calculation 3 2 2 3 2 4" xfId="12340"/>
    <cellStyle name="Calculation 3 2 2 3 2 4 2" xfId="24150"/>
    <cellStyle name="Calculation 3 2 2 3 2 4 2 2" xfId="47769"/>
    <cellStyle name="Calculation 3 2 2 3 2 4 3" xfId="35961"/>
    <cellStyle name="Calculation 3 2 2 3 2 5" xfId="16117"/>
    <cellStyle name="Calculation 3 2 2 3 2 5 2" xfId="27927"/>
    <cellStyle name="Calculation 3 2 2 3 2 5 2 2" xfId="51546"/>
    <cellStyle name="Calculation 3 2 2 3 2 5 3" xfId="39738"/>
    <cellStyle name="Calculation 3 2 2 3 2 6" xfId="17918"/>
    <cellStyle name="Calculation 3 2 2 3 2 6 2" xfId="41539"/>
    <cellStyle name="Calculation 3 2 2 3 2 7" xfId="29731"/>
    <cellStyle name="Calculation 3 2 2 3 3" xfId="7382"/>
    <cellStyle name="Calculation 3 2 2 3 3 2" xfId="13667"/>
    <cellStyle name="Calculation 3 2 2 3 3 2 2" xfId="25477"/>
    <cellStyle name="Calculation 3 2 2 3 3 2 2 2" xfId="49096"/>
    <cellStyle name="Calculation 3 2 2 3 3 2 3" xfId="37288"/>
    <cellStyle name="Calculation 3 2 2 3 3 3" xfId="15982"/>
    <cellStyle name="Calculation 3 2 2 3 3 3 2" xfId="27792"/>
    <cellStyle name="Calculation 3 2 2 3 3 3 2 2" xfId="51411"/>
    <cellStyle name="Calculation 3 2 2 3 3 3 3" xfId="39603"/>
    <cellStyle name="Calculation 3 2 2 3 3 4" xfId="19196"/>
    <cellStyle name="Calculation 3 2 2 3 3 4 2" xfId="42817"/>
    <cellStyle name="Calculation 3 2 2 3 3 5" xfId="31009"/>
    <cellStyle name="Calculation 3 2 2 3 4" xfId="8124"/>
    <cellStyle name="Calculation 3 2 2 3 4 2" xfId="14409"/>
    <cellStyle name="Calculation 3 2 2 3 4 2 2" xfId="26219"/>
    <cellStyle name="Calculation 3 2 2 3 4 2 2 2" xfId="49838"/>
    <cellStyle name="Calculation 3 2 2 3 4 2 3" xfId="38030"/>
    <cellStyle name="Calculation 3 2 2 3 4 3" xfId="11566"/>
    <cellStyle name="Calculation 3 2 2 3 4 3 2" xfId="23376"/>
    <cellStyle name="Calculation 3 2 2 3 4 3 2 2" xfId="46995"/>
    <cellStyle name="Calculation 3 2 2 3 4 3 3" xfId="35187"/>
    <cellStyle name="Calculation 3 2 2 3 4 4" xfId="19938"/>
    <cellStyle name="Calculation 3 2 2 3 4 4 2" xfId="43559"/>
    <cellStyle name="Calculation 3 2 2 3 4 5" xfId="31751"/>
    <cellStyle name="Calculation 3 2 2 3 5" xfId="10799"/>
    <cellStyle name="Calculation 3 2 2 3 5 2" xfId="22609"/>
    <cellStyle name="Calculation 3 2 2 3 5 2 2" xfId="46228"/>
    <cellStyle name="Calculation 3 2 2 3 5 3" xfId="34420"/>
    <cellStyle name="Calculation 3 2 2 3 6" xfId="11614"/>
    <cellStyle name="Calculation 3 2 2 3 6 2" xfId="23424"/>
    <cellStyle name="Calculation 3 2 2 3 6 2 2" xfId="47043"/>
    <cellStyle name="Calculation 3 2 2 3 6 3" xfId="35235"/>
    <cellStyle name="Calculation 3 2 2 3 7" xfId="17299"/>
    <cellStyle name="Calculation 3 2 2 3 7 2" xfId="40920"/>
    <cellStyle name="Calculation 3 2 2 3 8" xfId="29112"/>
    <cellStyle name="Calculation 3 2 2 4" xfId="3586"/>
    <cellStyle name="Calculation 3 2 2 4 2" xfId="6173"/>
    <cellStyle name="Calculation 3 2 2 4 2 2" xfId="8513"/>
    <cellStyle name="Calculation 3 2 2 4 2 2 2" xfId="14798"/>
    <cellStyle name="Calculation 3 2 2 4 2 2 2 2" xfId="26608"/>
    <cellStyle name="Calculation 3 2 2 4 2 2 2 2 2" xfId="50227"/>
    <cellStyle name="Calculation 3 2 2 4 2 2 2 3" xfId="38419"/>
    <cellStyle name="Calculation 3 2 2 4 2 2 3" xfId="11727"/>
    <cellStyle name="Calculation 3 2 2 4 2 2 3 2" xfId="23537"/>
    <cellStyle name="Calculation 3 2 2 4 2 2 3 2 2" xfId="47156"/>
    <cellStyle name="Calculation 3 2 2 4 2 2 3 3" xfId="35348"/>
    <cellStyle name="Calculation 3 2 2 4 2 2 4" xfId="20327"/>
    <cellStyle name="Calculation 3 2 2 4 2 2 4 2" xfId="43948"/>
    <cellStyle name="Calculation 3 2 2 4 2 2 5" xfId="32140"/>
    <cellStyle name="Calculation 3 2 2 4 2 3" xfId="8851"/>
    <cellStyle name="Calculation 3 2 2 4 2 3 2" xfId="15136"/>
    <cellStyle name="Calculation 3 2 2 4 2 3 2 2" xfId="26946"/>
    <cellStyle name="Calculation 3 2 2 4 2 3 2 2 2" xfId="50565"/>
    <cellStyle name="Calculation 3 2 2 4 2 3 2 3" xfId="38757"/>
    <cellStyle name="Calculation 3 2 2 4 2 3 3" xfId="11274"/>
    <cellStyle name="Calculation 3 2 2 4 2 3 3 2" xfId="23084"/>
    <cellStyle name="Calculation 3 2 2 4 2 3 3 2 2" xfId="46703"/>
    <cellStyle name="Calculation 3 2 2 4 2 3 3 3" xfId="34895"/>
    <cellStyle name="Calculation 3 2 2 4 2 3 4" xfId="20665"/>
    <cellStyle name="Calculation 3 2 2 4 2 3 4 2" xfId="44286"/>
    <cellStyle name="Calculation 3 2 2 4 2 3 5" xfId="32478"/>
    <cellStyle name="Calculation 3 2 2 4 2 4" xfId="12482"/>
    <cellStyle name="Calculation 3 2 2 4 2 4 2" xfId="24292"/>
    <cellStyle name="Calculation 3 2 2 4 2 4 2 2" xfId="47911"/>
    <cellStyle name="Calculation 3 2 2 4 2 4 3" xfId="36103"/>
    <cellStyle name="Calculation 3 2 2 4 2 5" xfId="16745"/>
    <cellStyle name="Calculation 3 2 2 4 2 5 2" xfId="28555"/>
    <cellStyle name="Calculation 3 2 2 4 2 5 2 2" xfId="52174"/>
    <cellStyle name="Calculation 3 2 2 4 2 5 3" xfId="40366"/>
    <cellStyle name="Calculation 3 2 2 4 2 6" xfId="18041"/>
    <cellStyle name="Calculation 3 2 2 4 2 6 2" xfId="41662"/>
    <cellStyle name="Calculation 3 2 2 4 2 7" xfId="29854"/>
    <cellStyle name="Calculation 3 2 2 4 3" xfId="7567"/>
    <cellStyle name="Calculation 3 2 2 4 3 2" xfId="13852"/>
    <cellStyle name="Calculation 3 2 2 4 3 2 2" xfId="25662"/>
    <cellStyle name="Calculation 3 2 2 4 3 2 2 2" xfId="49281"/>
    <cellStyle name="Calculation 3 2 2 4 3 2 3" xfId="37473"/>
    <cellStyle name="Calculation 3 2 2 4 3 3" xfId="15494"/>
    <cellStyle name="Calculation 3 2 2 4 3 3 2" xfId="27304"/>
    <cellStyle name="Calculation 3 2 2 4 3 3 2 2" xfId="50923"/>
    <cellStyle name="Calculation 3 2 2 4 3 3 3" xfId="39115"/>
    <cellStyle name="Calculation 3 2 2 4 3 4" xfId="19381"/>
    <cellStyle name="Calculation 3 2 2 4 3 4 2" xfId="43002"/>
    <cellStyle name="Calculation 3 2 2 4 3 5" xfId="31194"/>
    <cellStyle name="Calculation 3 2 2 4 4" xfId="7303"/>
    <cellStyle name="Calculation 3 2 2 4 4 2" xfId="13588"/>
    <cellStyle name="Calculation 3 2 2 4 4 2 2" xfId="25398"/>
    <cellStyle name="Calculation 3 2 2 4 4 2 2 2" xfId="49017"/>
    <cellStyle name="Calculation 3 2 2 4 4 2 3" xfId="37209"/>
    <cellStyle name="Calculation 3 2 2 4 4 3" xfId="16224"/>
    <cellStyle name="Calculation 3 2 2 4 4 3 2" xfId="28034"/>
    <cellStyle name="Calculation 3 2 2 4 4 3 2 2" xfId="51653"/>
    <cellStyle name="Calculation 3 2 2 4 4 3 3" xfId="39845"/>
    <cellStyle name="Calculation 3 2 2 4 4 4" xfId="19117"/>
    <cellStyle name="Calculation 3 2 2 4 4 4 2" xfId="42738"/>
    <cellStyle name="Calculation 3 2 2 4 4 5" xfId="30930"/>
    <cellStyle name="Calculation 3 2 2 4 5" xfId="10994"/>
    <cellStyle name="Calculation 3 2 2 4 5 2" xfId="22804"/>
    <cellStyle name="Calculation 3 2 2 4 5 2 2" xfId="46423"/>
    <cellStyle name="Calculation 3 2 2 4 5 3" xfId="34615"/>
    <cellStyle name="Calculation 3 2 2 4 6" xfId="11682"/>
    <cellStyle name="Calculation 3 2 2 4 6 2" xfId="23492"/>
    <cellStyle name="Calculation 3 2 2 4 6 2 2" xfId="47111"/>
    <cellStyle name="Calculation 3 2 2 4 6 3" xfId="35303"/>
    <cellStyle name="Calculation 3 2 2 4 7" xfId="17475"/>
    <cellStyle name="Calculation 3 2 2 4 7 2" xfId="41096"/>
    <cellStyle name="Calculation 3 2 2 4 8" xfId="29288"/>
    <cellStyle name="Calculation 3 2 2 5" xfId="3451"/>
    <cellStyle name="Calculation 3 2 2 5 2" xfId="6079"/>
    <cellStyle name="Calculation 3 2 2 5 2 2" xfId="8438"/>
    <cellStyle name="Calculation 3 2 2 5 2 2 2" xfId="14723"/>
    <cellStyle name="Calculation 3 2 2 5 2 2 2 2" xfId="26533"/>
    <cellStyle name="Calculation 3 2 2 5 2 2 2 2 2" xfId="50152"/>
    <cellStyle name="Calculation 3 2 2 5 2 2 2 3" xfId="38344"/>
    <cellStyle name="Calculation 3 2 2 5 2 2 3" xfId="9352"/>
    <cellStyle name="Calculation 3 2 2 5 2 2 3 2" xfId="21162"/>
    <cellStyle name="Calculation 3 2 2 5 2 2 3 2 2" xfId="44781"/>
    <cellStyle name="Calculation 3 2 2 5 2 2 3 3" xfId="32973"/>
    <cellStyle name="Calculation 3 2 2 5 2 2 4" xfId="20252"/>
    <cellStyle name="Calculation 3 2 2 5 2 2 4 2" xfId="43873"/>
    <cellStyle name="Calculation 3 2 2 5 2 2 5" xfId="32065"/>
    <cellStyle name="Calculation 3 2 2 5 2 3" xfId="8785"/>
    <cellStyle name="Calculation 3 2 2 5 2 3 2" xfId="15070"/>
    <cellStyle name="Calculation 3 2 2 5 2 3 2 2" xfId="26880"/>
    <cellStyle name="Calculation 3 2 2 5 2 3 2 2 2" xfId="50499"/>
    <cellStyle name="Calculation 3 2 2 5 2 3 2 3" xfId="38691"/>
    <cellStyle name="Calculation 3 2 2 5 2 3 3" xfId="11861"/>
    <cellStyle name="Calculation 3 2 2 5 2 3 3 2" xfId="23671"/>
    <cellStyle name="Calculation 3 2 2 5 2 3 3 2 2" xfId="47290"/>
    <cellStyle name="Calculation 3 2 2 5 2 3 3 3" xfId="35482"/>
    <cellStyle name="Calculation 3 2 2 5 2 3 4" xfId="20599"/>
    <cellStyle name="Calculation 3 2 2 5 2 3 4 2" xfId="44220"/>
    <cellStyle name="Calculation 3 2 2 5 2 3 5" xfId="32412"/>
    <cellStyle name="Calculation 3 2 2 5 2 4" xfId="12405"/>
    <cellStyle name="Calculation 3 2 2 5 2 4 2" xfId="24215"/>
    <cellStyle name="Calculation 3 2 2 5 2 4 2 2" xfId="47834"/>
    <cellStyle name="Calculation 3 2 2 5 2 4 3" xfId="36026"/>
    <cellStyle name="Calculation 3 2 2 5 2 5" xfId="16145"/>
    <cellStyle name="Calculation 3 2 2 5 2 5 2" xfId="27955"/>
    <cellStyle name="Calculation 3 2 2 5 2 5 2 2" xfId="51574"/>
    <cellStyle name="Calculation 3 2 2 5 2 5 3" xfId="39766"/>
    <cellStyle name="Calculation 3 2 2 5 2 6" xfId="17975"/>
    <cellStyle name="Calculation 3 2 2 5 2 6 2" xfId="41596"/>
    <cellStyle name="Calculation 3 2 2 5 2 7" xfId="29788"/>
    <cellStyle name="Calculation 3 2 2 5 3" xfId="7453"/>
    <cellStyle name="Calculation 3 2 2 5 3 2" xfId="13738"/>
    <cellStyle name="Calculation 3 2 2 5 3 2 2" xfId="25548"/>
    <cellStyle name="Calculation 3 2 2 5 3 2 2 2" xfId="49167"/>
    <cellStyle name="Calculation 3 2 2 5 3 2 3" xfId="37359"/>
    <cellStyle name="Calculation 3 2 2 5 3 3" xfId="10416"/>
    <cellStyle name="Calculation 3 2 2 5 3 3 2" xfId="22226"/>
    <cellStyle name="Calculation 3 2 2 5 3 3 2 2" xfId="45845"/>
    <cellStyle name="Calculation 3 2 2 5 3 3 3" xfId="34037"/>
    <cellStyle name="Calculation 3 2 2 5 3 4" xfId="19267"/>
    <cellStyle name="Calculation 3 2 2 5 3 4 2" xfId="42888"/>
    <cellStyle name="Calculation 3 2 2 5 3 5" xfId="31080"/>
    <cellStyle name="Calculation 3 2 2 5 4" xfId="7661"/>
    <cellStyle name="Calculation 3 2 2 5 4 2" xfId="13946"/>
    <cellStyle name="Calculation 3 2 2 5 4 2 2" xfId="25756"/>
    <cellStyle name="Calculation 3 2 2 5 4 2 2 2" xfId="49375"/>
    <cellStyle name="Calculation 3 2 2 5 4 2 3" xfId="37567"/>
    <cellStyle name="Calculation 3 2 2 5 4 3" xfId="15703"/>
    <cellStyle name="Calculation 3 2 2 5 4 3 2" xfId="27513"/>
    <cellStyle name="Calculation 3 2 2 5 4 3 2 2" xfId="51132"/>
    <cellStyle name="Calculation 3 2 2 5 4 3 3" xfId="39324"/>
    <cellStyle name="Calculation 3 2 2 5 4 4" xfId="19475"/>
    <cellStyle name="Calculation 3 2 2 5 4 4 2" xfId="43096"/>
    <cellStyle name="Calculation 3 2 2 5 4 5" xfId="31288"/>
    <cellStyle name="Calculation 3 2 2 5 5" xfId="10874"/>
    <cellStyle name="Calculation 3 2 2 5 5 2" xfId="22684"/>
    <cellStyle name="Calculation 3 2 2 5 5 2 2" xfId="46303"/>
    <cellStyle name="Calculation 3 2 2 5 5 3" xfId="34495"/>
    <cellStyle name="Calculation 3 2 2 5 6" xfId="9727"/>
    <cellStyle name="Calculation 3 2 2 5 6 2" xfId="21537"/>
    <cellStyle name="Calculation 3 2 2 5 6 2 2" xfId="45156"/>
    <cellStyle name="Calculation 3 2 2 5 6 3" xfId="33348"/>
    <cellStyle name="Calculation 3 2 2 5 7" xfId="17368"/>
    <cellStyle name="Calculation 3 2 2 5 7 2" xfId="40989"/>
    <cellStyle name="Calculation 3 2 2 5 8" xfId="29181"/>
    <cellStyle name="Calculation 3 2 2 6" xfId="3396"/>
    <cellStyle name="Calculation 3 2 2 6 2" xfId="7398"/>
    <cellStyle name="Calculation 3 2 2 6 2 2" xfId="13683"/>
    <cellStyle name="Calculation 3 2 2 6 2 2 2" xfId="25493"/>
    <cellStyle name="Calculation 3 2 2 6 2 2 2 2" xfId="49112"/>
    <cellStyle name="Calculation 3 2 2 6 2 2 3" xfId="37304"/>
    <cellStyle name="Calculation 3 2 2 6 2 3" xfId="9883"/>
    <cellStyle name="Calculation 3 2 2 6 2 3 2" xfId="21693"/>
    <cellStyle name="Calculation 3 2 2 6 2 3 2 2" xfId="45312"/>
    <cellStyle name="Calculation 3 2 2 6 2 3 3" xfId="33504"/>
    <cellStyle name="Calculation 3 2 2 6 2 4" xfId="19212"/>
    <cellStyle name="Calculation 3 2 2 6 2 4 2" xfId="42833"/>
    <cellStyle name="Calculation 3 2 2 6 2 5" xfId="31025"/>
    <cellStyle name="Calculation 3 2 2 6 3" xfId="8287"/>
    <cellStyle name="Calculation 3 2 2 6 3 2" xfId="14572"/>
    <cellStyle name="Calculation 3 2 2 6 3 2 2" xfId="26382"/>
    <cellStyle name="Calculation 3 2 2 6 3 2 2 2" xfId="50001"/>
    <cellStyle name="Calculation 3 2 2 6 3 2 3" xfId="38193"/>
    <cellStyle name="Calculation 3 2 2 6 3 3" xfId="12019"/>
    <cellStyle name="Calculation 3 2 2 6 3 3 2" xfId="23829"/>
    <cellStyle name="Calculation 3 2 2 6 3 3 2 2" xfId="47448"/>
    <cellStyle name="Calculation 3 2 2 6 3 3 3" xfId="35640"/>
    <cellStyle name="Calculation 3 2 2 6 3 4" xfId="20101"/>
    <cellStyle name="Calculation 3 2 2 6 3 4 2" xfId="43722"/>
    <cellStyle name="Calculation 3 2 2 6 3 5" xfId="31914"/>
    <cellStyle name="Calculation 3 2 2 6 4" xfId="10819"/>
    <cellStyle name="Calculation 3 2 2 6 4 2" xfId="22629"/>
    <cellStyle name="Calculation 3 2 2 6 4 2 2" xfId="46248"/>
    <cellStyle name="Calculation 3 2 2 6 4 3" xfId="34440"/>
    <cellStyle name="Calculation 3 2 2 6 5" xfId="16378"/>
    <cellStyle name="Calculation 3 2 2 6 5 2" xfId="28188"/>
    <cellStyle name="Calculation 3 2 2 6 5 2 2" xfId="51807"/>
    <cellStyle name="Calculation 3 2 2 6 5 3" xfId="39999"/>
    <cellStyle name="Calculation 3 2 2 6 6" xfId="17313"/>
    <cellStyle name="Calculation 3 2 2 6 6 2" xfId="40934"/>
    <cellStyle name="Calculation 3 2 2 6 7" xfId="29126"/>
    <cellStyle name="Calculation 3 2 2 7" xfId="679"/>
    <cellStyle name="Calculation 3 2 2 7 2" xfId="6540"/>
    <cellStyle name="Calculation 3 2 2 7 2 2" xfId="12825"/>
    <cellStyle name="Calculation 3 2 2 7 2 2 2" xfId="24635"/>
    <cellStyle name="Calculation 3 2 2 7 2 2 2 2" xfId="48254"/>
    <cellStyle name="Calculation 3 2 2 7 2 2 3" xfId="36446"/>
    <cellStyle name="Calculation 3 2 2 7 2 3" xfId="12233"/>
    <cellStyle name="Calculation 3 2 2 7 2 3 2" xfId="24043"/>
    <cellStyle name="Calculation 3 2 2 7 2 3 2 2" xfId="47662"/>
    <cellStyle name="Calculation 3 2 2 7 2 3 3" xfId="35854"/>
    <cellStyle name="Calculation 3 2 2 7 2 4" xfId="18354"/>
    <cellStyle name="Calculation 3 2 2 7 2 4 2" xfId="41975"/>
    <cellStyle name="Calculation 3 2 2 7 2 5" xfId="30167"/>
    <cellStyle name="Calculation 3 2 2 7 3" xfId="7089"/>
    <cellStyle name="Calculation 3 2 2 7 3 2" xfId="13374"/>
    <cellStyle name="Calculation 3 2 2 7 3 2 2" xfId="25184"/>
    <cellStyle name="Calculation 3 2 2 7 3 2 2 2" xfId="48803"/>
    <cellStyle name="Calculation 3 2 2 7 3 2 3" xfId="36995"/>
    <cellStyle name="Calculation 3 2 2 7 3 3" xfId="15446"/>
    <cellStyle name="Calculation 3 2 2 7 3 3 2" xfId="27256"/>
    <cellStyle name="Calculation 3 2 2 7 3 3 2 2" xfId="50875"/>
    <cellStyle name="Calculation 3 2 2 7 3 3 3" xfId="39067"/>
    <cellStyle name="Calculation 3 2 2 7 3 4" xfId="18903"/>
    <cellStyle name="Calculation 3 2 2 7 3 4 2" xfId="42524"/>
    <cellStyle name="Calculation 3 2 2 7 3 5" xfId="30716"/>
    <cellStyle name="Calculation 3 2 2 7 4" xfId="9334"/>
    <cellStyle name="Calculation 3 2 2 7 4 2" xfId="21144"/>
    <cellStyle name="Calculation 3 2 2 7 4 2 2" xfId="44763"/>
    <cellStyle name="Calculation 3 2 2 7 4 3" xfId="32955"/>
    <cellStyle name="Calculation 3 2 2 7 5" xfId="9024"/>
    <cellStyle name="Calculation 3 2 2 7 5 2" xfId="20834"/>
    <cellStyle name="Calculation 3 2 2 7 5 2 2" xfId="44453"/>
    <cellStyle name="Calculation 3 2 2 7 5 3" xfId="32645"/>
    <cellStyle name="Calculation 3 2 2 7 6" xfId="16879"/>
    <cellStyle name="Calculation 3 2 2 7 6 2" xfId="40500"/>
    <cellStyle name="Calculation 3 2 2 7 7" xfId="28692"/>
    <cellStyle name="Calculation 3 2 3" xfId="3291"/>
    <cellStyle name="Calculation 3 2 3 2" xfId="5937"/>
    <cellStyle name="Calculation 3 2 3 2 2" xfId="8331"/>
    <cellStyle name="Calculation 3 2 3 2 2 2" xfId="14616"/>
    <cellStyle name="Calculation 3 2 3 2 2 2 2" xfId="26426"/>
    <cellStyle name="Calculation 3 2 3 2 2 2 2 2" xfId="50045"/>
    <cellStyle name="Calculation 3 2 3 2 2 2 3" xfId="38237"/>
    <cellStyle name="Calculation 3 2 3 2 2 3" xfId="15441"/>
    <cellStyle name="Calculation 3 2 3 2 2 3 2" xfId="27251"/>
    <cellStyle name="Calculation 3 2 3 2 2 3 2 2" xfId="50870"/>
    <cellStyle name="Calculation 3 2 3 2 2 3 3" xfId="39062"/>
    <cellStyle name="Calculation 3 2 3 2 2 4" xfId="20145"/>
    <cellStyle name="Calculation 3 2 3 2 2 4 2" xfId="43766"/>
    <cellStyle name="Calculation 3 2 3 2 2 5" xfId="31958"/>
    <cellStyle name="Calculation 3 2 3 2 3" xfId="8686"/>
    <cellStyle name="Calculation 3 2 3 2 3 2" xfId="14971"/>
    <cellStyle name="Calculation 3 2 3 2 3 2 2" xfId="26781"/>
    <cellStyle name="Calculation 3 2 3 2 3 2 2 2" xfId="50400"/>
    <cellStyle name="Calculation 3 2 3 2 3 2 3" xfId="38592"/>
    <cellStyle name="Calculation 3 2 3 2 3 3" xfId="9650"/>
    <cellStyle name="Calculation 3 2 3 2 3 3 2" xfId="21460"/>
    <cellStyle name="Calculation 3 2 3 2 3 3 2 2" xfId="45079"/>
    <cellStyle name="Calculation 3 2 3 2 3 3 3" xfId="33271"/>
    <cellStyle name="Calculation 3 2 3 2 3 4" xfId="20500"/>
    <cellStyle name="Calculation 3 2 3 2 3 4 2" xfId="44121"/>
    <cellStyle name="Calculation 3 2 3 2 3 5" xfId="32313"/>
    <cellStyle name="Calculation 3 2 3 2 4" xfId="12281"/>
    <cellStyle name="Calculation 3 2 3 2 4 2" xfId="24091"/>
    <cellStyle name="Calculation 3 2 3 2 4 2 2" xfId="47710"/>
    <cellStyle name="Calculation 3 2 3 2 4 3" xfId="35902"/>
    <cellStyle name="Calculation 3 2 3 2 5" xfId="12331"/>
    <cellStyle name="Calculation 3 2 3 2 5 2" xfId="24141"/>
    <cellStyle name="Calculation 3 2 3 2 5 2 2" xfId="47760"/>
    <cellStyle name="Calculation 3 2 3 2 5 3" xfId="35952"/>
    <cellStyle name="Calculation 3 2 3 2 6" xfId="17876"/>
    <cellStyle name="Calculation 3 2 3 2 6 2" xfId="41497"/>
    <cellStyle name="Calculation 3 2 3 2 7" xfId="29689"/>
    <cellStyle name="Calculation 3 2 3 3" xfId="7336"/>
    <cellStyle name="Calculation 3 2 3 3 2" xfId="13621"/>
    <cellStyle name="Calculation 3 2 3 3 2 2" xfId="25431"/>
    <cellStyle name="Calculation 3 2 3 3 2 2 2" xfId="49050"/>
    <cellStyle name="Calculation 3 2 3 3 2 3" xfId="37242"/>
    <cellStyle name="Calculation 3 2 3 3 3" xfId="16331"/>
    <cellStyle name="Calculation 3 2 3 3 3 2" xfId="28141"/>
    <cellStyle name="Calculation 3 2 3 3 3 2 2" xfId="51760"/>
    <cellStyle name="Calculation 3 2 3 3 3 3" xfId="39952"/>
    <cellStyle name="Calculation 3 2 3 3 4" xfId="19150"/>
    <cellStyle name="Calculation 3 2 3 3 4 2" xfId="42771"/>
    <cellStyle name="Calculation 3 2 3 3 5" xfId="30963"/>
    <cellStyle name="Calculation 3 2 3 4" xfId="6647"/>
    <cellStyle name="Calculation 3 2 3 4 2" xfId="12932"/>
    <cellStyle name="Calculation 3 2 3 4 2 2" xfId="24742"/>
    <cellStyle name="Calculation 3 2 3 4 2 2 2" xfId="48361"/>
    <cellStyle name="Calculation 3 2 3 4 2 3" xfId="36553"/>
    <cellStyle name="Calculation 3 2 3 4 3" xfId="9994"/>
    <cellStyle name="Calculation 3 2 3 4 3 2" xfId="21804"/>
    <cellStyle name="Calculation 3 2 3 4 3 2 2" xfId="45423"/>
    <cellStyle name="Calculation 3 2 3 4 3 3" xfId="33615"/>
    <cellStyle name="Calculation 3 2 3 4 4" xfId="18461"/>
    <cellStyle name="Calculation 3 2 3 4 4 2" xfId="42082"/>
    <cellStyle name="Calculation 3 2 3 4 5" xfId="30274"/>
    <cellStyle name="Calculation 3 2 3 5" xfId="10736"/>
    <cellStyle name="Calculation 3 2 3 5 2" xfId="22546"/>
    <cellStyle name="Calculation 3 2 3 5 2 2" xfId="46165"/>
    <cellStyle name="Calculation 3 2 3 5 3" xfId="34357"/>
    <cellStyle name="Calculation 3 2 3 6" xfId="16041"/>
    <cellStyle name="Calculation 3 2 3 6 2" xfId="27851"/>
    <cellStyle name="Calculation 3 2 3 6 2 2" xfId="51470"/>
    <cellStyle name="Calculation 3 2 3 6 3" xfId="39662"/>
    <cellStyle name="Calculation 3 2 3 7" xfId="17257"/>
    <cellStyle name="Calculation 3 2 3 7 2" xfId="40878"/>
    <cellStyle name="Calculation 3 2 3 8" xfId="29070"/>
    <cellStyle name="Calculation 3 2 4" xfId="3402"/>
    <cellStyle name="Calculation 3 2 4 2" xfId="6038"/>
    <cellStyle name="Calculation 3 2 4 2 2" xfId="8397"/>
    <cellStyle name="Calculation 3 2 4 2 2 2" xfId="14682"/>
    <cellStyle name="Calculation 3 2 4 2 2 2 2" xfId="26492"/>
    <cellStyle name="Calculation 3 2 4 2 2 2 2 2" xfId="50111"/>
    <cellStyle name="Calculation 3 2 4 2 2 2 3" xfId="38303"/>
    <cellStyle name="Calculation 3 2 4 2 2 3" xfId="9155"/>
    <cellStyle name="Calculation 3 2 4 2 2 3 2" xfId="20965"/>
    <cellStyle name="Calculation 3 2 4 2 2 3 2 2" xfId="44584"/>
    <cellStyle name="Calculation 3 2 4 2 2 3 3" xfId="32776"/>
    <cellStyle name="Calculation 3 2 4 2 2 4" xfId="20211"/>
    <cellStyle name="Calculation 3 2 4 2 2 4 2" xfId="43832"/>
    <cellStyle name="Calculation 3 2 4 2 2 5" xfId="32024"/>
    <cellStyle name="Calculation 3 2 4 2 3" xfId="8744"/>
    <cellStyle name="Calculation 3 2 4 2 3 2" xfId="15029"/>
    <cellStyle name="Calculation 3 2 4 2 3 2 2" xfId="26839"/>
    <cellStyle name="Calculation 3 2 4 2 3 2 2 2" xfId="50458"/>
    <cellStyle name="Calculation 3 2 4 2 3 2 3" xfId="38650"/>
    <cellStyle name="Calculation 3 2 4 2 3 3" xfId="9460"/>
    <cellStyle name="Calculation 3 2 4 2 3 3 2" xfId="21270"/>
    <cellStyle name="Calculation 3 2 4 2 3 3 2 2" xfId="44889"/>
    <cellStyle name="Calculation 3 2 4 2 3 3 3" xfId="33081"/>
    <cellStyle name="Calculation 3 2 4 2 3 4" xfId="20558"/>
    <cellStyle name="Calculation 3 2 4 2 3 4 2" xfId="44179"/>
    <cellStyle name="Calculation 3 2 4 2 3 5" xfId="32371"/>
    <cellStyle name="Calculation 3 2 4 2 4" xfId="12364"/>
    <cellStyle name="Calculation 3 2 4 2 4 2" xfId="24174"/>
    <cellStyle name="Calculation 3 2 4 2 4 2 2" xfId="47793"/>
    <cellStyle name="Calculation 3 2 4 2 4 3" xfId="35985"/>
    <cellStyle name="Calculation 3 2 4 2 5" xfId="16122"/>
    <cellStyle name="Calculation 3 2 4 2 5 2" xfId="27932"/>
    <cellStyle name="Calculation 3 2 4 2 5 2 2" xfId="51551"/>
    <cellStyle name="Calculation 3 2 4 2 5 3" xfId="39743"/>
    <cellStyle name="Calculation 3 2 4 2 6" xfId="17934"/>
    <cellStyle name="Calculation 3 2 4 2 6 2" xfId="41555"/>
    <cellStyle name="Calculation 3 2 4 2 7" xfId="29747"/>
    <cellStyle name="Calculation 3 2 4 3" xfId="7404"/>
    <cellStyle name="Calculation 3 2 4 3 2" xfId="13689"/>
    <cellStyle name="Calculation 3 2 4 3 2 2" xfId="25499"/>
    <cellStyle name="Calculation 3 2 4 3 2 2 2" xfId="49118"/>
    <cellStyle name="Calculation 3 2 4 3 2 3" xfId="37310"/>
    <cellStyle name="Calculation 3 2 4 3 3" xfId="9058"/>
    <cellStyle name="Calculation 3 2 4 3 3 2" xfId="20868"/>
    <cellStyle name="Calculation 3 2 4 3 3 2 2" xfId="44487"/>
    <cellStyle name="Calculation 3 2 4 3 3 3" xfId="32679"/>
    <cellStyle name="Calculation 3 2 4 3 4" xfId="19218"/>
    <cellStyle name="Calculation 3 2 4 3 4 2" xfId="42839"/>
    <cellStyle name="Calculation 3 2 4 3 5" xfId="31031"/>
    <cellStyle name="Calculation 3 2 4 4" xfId="6875"/>
    <cellStyle name="Calculation 3 2 4 4 2" xfId="13160"/>
    <cellStyle name="Calculation 3 2 4 4 2 2" xfId="24970"/>
    <cellStyle name="Calculation 3 2 4 4 2 2 2" xfId="48589"/>
    <cellStyle name="Calculation 3 2 4 4 2 3" xfId="36781"/>
    <cellStyle name="Calculation 3 2 4 4 3" xfId="11641"/>
    <cellStyle name="Calculation 3 2 4 4 3 2" xfId="23451"/>
    <cellStyle name="Calculation 3 2 4 4 3 2 2" xfId="47070"/>
    <cellStyle name="Calculation 3 2 4 4 3 3" xfId="35262"/>
    <cellStyle name="Calculation 3 2 4 4 4" xfId="18689"/>
    <cellStyle name="Calculation 3 2 4 4 4 2" xfId="42310"/>
    <cellStyle name="Calculation 3 2 4 4 5" xfId="30502"/>
    <cellStyle name="Calculation 3 2 4 5" xfId="10825"/>
    <cellStyle name="Calculation 3 2 4 5 2" xfId="22635"/>
    <cellStyle name="Calculation 3 2 4 5 2 2" xfId="46254"/>
    <cellStyle name="Calculation 3 2 4 5 3" xfId="34446"/>
    <cellStyle name="Calculation 3 2 4 6" xfId="16403"/>
    <cellStyle name="Calculation 3 2 4 6 2" xfId="28213"/>
    <cellStyle name="Calculation 3 2 4 6 2 2" xfId="51832"/>
    <cellStyle name="Calculation 3 2 4 6 3" xfId="40024"/>
    <cellStyle name="Calculation 3 2 4 7" xfId="17319"/>
    <cellStyle name="Calculation 3 2 4 7 2" xfId="40940"/>
    <cellStyle name="Calculation 3 2 4 8" xfId="29132"/>
    <cellStyle name="Calculation 3 2 5" xfId="3538"/>
    <cellStyle name="Calculation 3 2 5 2" xfId="6136"/>
    <cellStyle name="Calculation 3 2 5 2 2" xfId="8488"/>
    <cellStyle name="Calculation 3 2 5 2 2 2" xfId="14773"/>
    <cellStyle name="Calculation 3 2 5 2 2 2 2" xfId="26583"/>
    <cellStyle name="Calculation 3 2 5 2 2 2 2 2" xfId="50202"/>
    <cellStyle name="Calculation 3 2 5 2 2 2 3" xfId="38394"/>
    <cellStyle name="Calculation 3 2 5 2 2 3" xfId="12030"/>
    <cellStyle name="Calculation 3 2 5 2 2 3 2" xfId="23840"/>
    <cellStyle name="Calculation 3 2 5 2 2 3 2 2" xfId="47459"/>
    <cellStyle name="Calculation 3 2 5 2 2 3 3" xfId="35651"/>
    <cellStyle name="Calculation 3 2 5 2 2 4" xfId="20302"/>
    <cellStyle name="Calculation 3 2 5 2 2 4 2" xfId="43923"/>
    <cellStyle name="Calculation 3 2 5 2 2 5" xfId="32115"/>
    <cellStyle name="Calculation 3 2 5 2 3" xfId="8831"/>
    <cellStyle name="Calculation 3 2 5 2 3 2" xfId="15116"/>
    <cellStyle name="Calculation 3 2 5 2 3 2 2" xfId="26926"/>
    <cellStyle name="Calculation 3 2 5 2 3 2 2 2" xfId="50545"/>
    <cellStyle name="Calculation 3 2 5 2 3 2 3" xfId="38737"/>
    <cellStyle name="Calculation 3 2 5 2 3 3" xfId="9012"/>
    <cellStyle name="Calculation 3 2 5 2 3 3 2" xfId="20822"/>
    <cellStyle name="Calculation 3 2 5 2 3 3 2 2" xfId="44441"/>
    <cellStyle name="Calculation 3 2 5 2 3 3 3" xfId="32633"/>
    <cellStyle name="Calculation 3 2 5 2 3 4" xfId="20645"/>
    <cellStyle name="Calculation 3 2 5 2 3 4 2" xfId="44266"/>
    <cellStyle name="Calculation 3 2 5 2 3 5" xfId="32458"/>
    <cellStyle name="Calculation 3 2 5 2 4" xfId="12457"/>
    <cellStyle name="Calculation 3 2 5 2 4 2" xfId="24267"/>
    <cellStyle name="Calculation 3 2 5 2 4 2 2" xfId="47886"/>
    <cellStyle name="Calculation 3 2 5 2 4 3" xfId="36078"/>
    <cellStyle name="Calculation 3 2 5 2 5" xfId="16503"/>
    <cellStyle name="Calculation 3 2 5 2 5 2" xfId="28313"/>
    <cellStyle name="Calculation 3 2 5 2 5 2 2" xfId="51932"/>
    <cellStyle name="Calculation 3 2 5 2 5 3" xfId="40124"/>
    <cellStyle name="Calculation 3 2 5 2 6" xfId="18021"/>
    <cellStyle name="Calculation 3 2 5 2 6 2" xfId="41642"/>
    <cellStyle name="Calculation 3 2 5 2 7" xfId="29834"/>
    <cellStyle name="Calculation 3 2 5 3" xfId="7532"/>
    <cellStyle name="Calculation 3 2 5 3 2" xfId="13817"/>
    <cellStyle name="Calculation 3 2 5 3 2 2" xfId="25627"/>
    <cellStyle name="Calculation 3 2 5 3 2 2 2" xfId="49246"/>
    <cellStyle name="Calculation 3 2 5 3 2 3" xfId="37438"/>
    <cellStyle name="Calculation 3 2 5 3 3" xfId="10222"/>
    <cellStyle name="Calculation 3 2 5 3 3 2" xfId="22032"/>
    <cellStyle name="Calculation 3 2 5 3 3 2 2" xfId="45651"/>
    <cellStyle name="Calculation 3 2 5 3 3 3" xfId="33843"/>
    <cellStyle name="Calculation 3 2 5 3 4" xfId="19346"/>
    <cellStyle name="Calculation 3 2 5 3 4 2" xfId="42967"/>
    <cellStyle name="Calculation 3 2 5 3 5" xfId="31159"/>
    <cellStyle name="Calculation 3 2 5 4" xfId="6332"/>
    <cellStyle name="Calculation 3 2 5 4 2" xfId="12618"/>
    <cellStyle name="Calculation 3 2 5 4 2 2" xfId="24428"/>
    <cellStyle name="Calculation 3 2 5 4 2 2 2" xfId="48047"/>
    <cellStyle name="Calculation 3 2 5 4 2 3" xfId="36239"/>
    <cellStyle name="Calculation 3 2 5 4 3" xfId="16778"/>
    <cellStyle name="Calculation 3 2 5 4 3 2" xfId="28588"/>
    <cellStyle name="Calculation 3 2 5 4 3 2 2" xfId="52207"/>
    <cellStyle name="Calculation 3 2 5 4 3 3" xfId="40399"/>
    <cellStyle name="Calculation 3 2 5 4 4" xfId="18147"/>
    <cellStyle name="Calculation 3 2 5 4 4 2" xfId="41768"/>
    <cellStyle name="Calculation 3 2 5 4 5" xfId="29960"/>
    <cellStyle name="Calculation 3 2 5 5" xfId="10957"/>
    <cellStyle name="Calculation 3 2 5 5 2" xfId="22767"/>
    <cellStyle name="Calculation 3 2 5 5 2 2" xfId="46386"/>
    <cellStyle name="Calculation 3 2 5 5 3" xfId="34578"/>
    <cellStyle name="Calculation 3 2 5 6" xfId="10317"/>
    <cellStyle name="Calculation 3 2 5 6 2" xfId="22127"/>
    <cellStyle name="Calculation 3 2 5 6 2 2" xfId="45746"/>
    <cellStyle name="Calculation 3 2 5 6 3" xfId="33938"/>
    <cellStyle name="Calculation 3 2 5 7" xfId="17444"/>
    <cellStyle name="Calculation 3 2 5 7 2" xfId="41065"/>
    <cellStyle name="Calculation 3 2 5 8" xfId="29257"/>
    <cellStyle name="Calculation 3 2 6" xfId="3475"/>
    <cellStyle name="Calculation 3 2 6 2" xfId="7477"/>
    <cellStyle name="Calculation 3 2 6 2 2" xfId="13762"/>
    <cellStyle name="Calculation 3 2 6 2 2 2" xfId="25572"/>
    <cellStyle name="Calculation 3 2 6 2 2 2 2" xfId="49191"/>
    <cellStyle name="Calculation 3 2 6 2 2 3" xfId="37383"/>
    <cellStyle name="Calculation 3 2 6 2 3" xfId="16323"/>
    <cellStyle name="Calculation 3 2 6 2 3 2" xfId="28133"/>
    <cellStyle name="Calculation 3 2 6 2 3 2 2" xfId="51752"/>
    <cellStyle name="Calculation 3 2 6 2 3 3" xfId="39944"/>
    <cellStyle name="Calculation 3 2 6 2 4" xfId="19291"/>
    <cellStyle name="Calculation 3 2 6 2 4 2" xfId="42912"/>
    <cellStyle name="Calculation 3 2 6 2 5" xfId="31104"/>
    <cellStyle name="Calculation 3 2 6 3" xfId="7311"/>
    <cellStyle name="Calculation 3 2 6 3 2" xfId="13596"/>
    <cellStyle name="Calculation 3 2 6 3 2 2" xfId="25406"/>
    <cellStyle name="Calculation 3 2 6 3 2 2 2" xfId="49025"/>
    <cellStyle name="Calculation 3 2 6 3 2 3" xfId="37217"/>
    <cellStyle name="Calculation 3 2 6 3 3" xfId="16501"/>
    <cellStyle name="Calculation 3 2 6 3 3 2" xfId="28311"/>
    <cellStyle name="Calculation 3 2 6 3 3 2 2" xfId="51930"/>
    <cellStyle name="Calculation 3 2 6 3 3 3" xfId="40122"/>
    <cellStyle name="Calculation 3 2 6 3 4" xfId="19125"/>
    <cellStyle name="Calculation 3 2 6 3 4 2" xfId="42746"/>
    <cellStyle name="Calculation 3 2 6 3 5" xfId="30938"/>
    <cellStyle name="Calculation 3 2 6 4" xfId="10898"/>
    <cellStyle name="Calculation 3 2 6 4 2" xfId="22708"/>
    <cellStyle name="Calculation 3 2 6 4 2 2" xfId="46327"/>
    <cellStyle name="Calculation 3 2 6 4 3" xfId="34519"/>
    <cellStyle name="Calculation 3 2 6 5" xfId="16596"/>
    <cellStyle name="Calculation 3 2 6 5 2" xfId="28406"/>
    <cellStyle name="Calculation 3 2 6 5 2 2" xfId="52025"/>
    <cellStyle name="Calculation 3 2 6 5 3" xfId="40217"/>
    <cellStyle name="Calculation 3 2 6 6" xfId="17392"/>
    <cellStyle name="Calculation 3 2 6 6 2" xfId="41013"/>
    <cellStyle name="Calculation 3 2 6 7" xfId="29205"/>
    <cellStyle name="Calculation 3 2 7" xfId="651"/>
    <cellStyle name="Calculation 3 2 7 2" xfId="6512"/>
    <cellStyle name="Calculation 3 2 7 2 2" xfId="12797"/>
    <cellStyle name="Calculation 3 2 7 2 2 2" xfId="24607"/>
    <cellStyle name="Calculation 3 2 7 2 2 2 2" xfId="48226"/>
    <cellStyle name="Calculation 3 2 7 2 2 3" xfId="36418"/>
    <cellStyle name="Calculation 3 2 7 2 3" xfId="11623"/>
    <cellStyle name="Calculation 3 2 7 2 3 2" xfId="23433"/>
    <cellStyle name="Calculation 3 2 7 2 3 2 2" xfId="47052"/>
    <cellStyle name="Calculation 3 2 7 2 3 3" xfId="35244"/>
    <cellStyle name="Calculation 3 2 7 2 4" xfId="18326"/>
    <cellStyle name="Calculation 3 2 7 2 4 2" xfId="41947"/>
    <cellStyle name="Calculation 3 2 7 2 5" xfId="30139"/>
    <cellStyle name="Calculation 3 2 7 3" xfId="6834"/>
    <cellStyle name="Calculation 3 2 7 3 2" xfId="13119"/>
    <cellStyle name="Calculation 3 2 7 3 2 2" xfId="24929"/>
    <cellStyle name="Calculation 3 2 7 3 2 2 2" xfId="48548"/>
    <cellStyle name="Calculation 3 2 7 3 2 3" xfId="36740"/>
    <cellStyle name="Calculation 3 2 7 3 3" xfId="9729"/>
    <cellStyle name="Calculation 3 2 7 3 3 2" xfId="21539"/>
    <cellStyle name="Calculation 3 2 7 3 3 2 2" xfId="45158"/>
    <cellStyle name="Calculation 3 2 7 3 3 3" xfId="33350"/>
    <cellStyle name="Calculation 3 2 7 3 4" xfId="18648"/>
    <cellStyle name="Calculation 3 2 7 3 4 2" xfId="42269"/>
    <cellStyle name="Calculation 3 2 7 3 5" xfId="30461"/>
    <cellStyle name="Calculation 3 2 7 4" xfId="9306"/>
    <cellStyle name="Calculation 3 2 7 4 2" xfId="21116"/>
    <cellStyle name="Calculation 3 2 7 4 2 2" xfId="44735"/>
    <cellStyle name="Calculation 3 2 7 4 3" xfId="32927"/>
    <cellStyle name="Calculation 3 2 7 5" xfId="10325"/>
    <cellStyle name="Calculation 3 2 7 5 2" xfId="22135"/>
    <cellStyle name="Calculation 3 2 7 5 2 2" xfId="45754"/>
    <cellStyle name="Calculation 3 2 7 5 3" xfId="33946"/>
    <cellStyle name="Calculation 3 2 7 6" xfId="16851"/>
    <cellStyle name="Calculation 3 2 7 6 2" xfId="40472"/>
    <cellStyle name="Calculation 3 2 7 7" xfId="28664"/>
    <cellStyle name="Calculation 3 3" xfId="1145"/>
    <cellStyle name="Calculation 3 3 10" xfId="28852"/>
    <cellStyle name="Calculation 3 3 2" xfId="1075"/>
    <cellStyle name="Calculation 3 3 2 2" xfId="2843"/>
    <cellStyle name="Calculation 3 3 2 2 2" xfId="5489"/>
    <cellStyle name="Calculation 3 3 2 2 2 2" xfId="8216"/>
    <cellStyle name="Calculation 3 3 2 2 2 2 2" xfId="14501"/>
    <cellStyle name="Calculation 3 3 2 2 2 2 2 2" xfId="26311"/>
    <cellStyle name="Calculation 3 3 2 2 2 2 2 2 2" xfId="49930"/>
    <cellStyle name="Calculation 3 3 2 2 2 2 2 3" xfId="38122"/>
    <cellStyle name="Calculation 3 3 2 2 2 2 3" xfId="10236"/>
    <cellStyle name="Calculation 3 3 2 2 2 2 3 2" xfId="22046"/>
    <cellStyle name="Calculation 3 3 2 2 2 2 3 2 2" xfId="45665"/>
    <cellStyle name="Calculation 3 3 2 2 2 2 3 3" xfId="33857"/>
    <cellStyle name="Calculation 3 3 2 2 2 2 4" xfId="20030"/>
    <cellStyle name="Calculation 3 3 2 2 2 2 4 2" xfId="43651"/>
    <cellStyle name="Calculation 3 3 2 2 2 2 5" xfId="31843"/>
    <cellStyle name="Calculation 3 3 2 2 2 3" xfId="8645"/>
    <cellStyle name="Calculation 3 3 2 2 2 3 2" xfId="14930"/>
    <cellStyle name="Calculation 3 3 2 2 2 3 2 2" xfId="26740"/>
    <cellStyle name="Calculation 3 3 2 2 2 3 2 2 2" xfId="50359"/>
    <cellStyle name="Calculation 3 3 2 2 2 3 2 3" xfId="38551"/>
    <cellStyle name="Calculation 3 3 2 2 2 3 3" xfId="9512"/>
    <cellStyle name="Calculation 3 3 2 2 2 3 3 2" xfId="21322"/>
    <cellStyle name="Calculation 3 3 2 2 2 3 3 2 2" xfId="44941"/>
    <cellStyle name="Calculation 3 3 2 2 2 3 3 3" xfId="33133"/>
    <cellStyle name="Calculation 3 3 2 2 2 3 4" xfId="20459"/>
    <cellStyle name="Calculation 3 3 2 2 2 3 4 2" xfId="44080"/>
    <cellStyle name="Calculation 3 3 2 2 2 3 5" xfId="32272"/>
    <cellStyle name="Calculation 3 3 2 2 2 4" xfId="12053"/>
    <cellStyle name="Calculation 3 3 2 2 2 4 2" xfId="23863"/>
    <cellStyle name="Calculation 3 3 2 2 2 4 2 2" xfId="47482"/>
    <cellStyle name="Calculation 3 3 2 2 2 4 3" xfId="35674"/>
    <cellStyle name="Calculation 3 3 2 2 2 5" xfId="10654"/>
    <cellStyle name="Calculation 3 3 2 2 2 5 2" xfId="22464"/>
    <cellStyle name="Calculation 3 3 2 2 2 5 2 2" xfId="46083"/>
    <cellStyle name="Calculation 3 3 2 2 2 5 3" xfId="34275"/>
    <cellStyle name="Calculation 3 3 2 2 2 6" xfId="17835"/>
    <cellStyle name="Calculation 3 3 2 2 2 6 2" xfId="41456"/>
    <cellStyle name="Calculation 3 3 2 2 2 7" xfId="29648"/>
    <cellStyle name="Calculation 3 3 2 2 3" xfId="7228"/>
    <cellStyle name="Calculation 3 3 2 2 3 2" xfId="13513"/>
    <cellStyle name="Calculation 3 3 2 2 3 2 2" xfId="25323"/>
    <cellStyle name="Calculation 3 3 2 2 3 2 2 2" xfId="48942"/>
    <cellStyle name="Calculation 3 3 2 2 3 2 3" xfId="37134"/>
    <cellStyle name="Calculation 3 3 2 2 3 3" xfId="10369"/>
    <cellStyle name="Calculation 3 3 2 2 3 3 2" xfId="22179"/>
    <cellStyle name="Calculation 3 3 2 2 3 3 2 2" xfId="45798"/>
    <cellStyle name="Calculation 3 3 2 2 3 3 3" xfId="33990"/>
    <cellStyle name="Calculation 3 3 2 2 3 4" xfId="19042"/>
    <cellStyle name="Calculation 3 3 2 2 3 4 2" xfId="42663"/>
    <cellStyle name="Calculation 3 3 2 2 3 5" xfId="30855"/>
    <cellStyle name="Calculation 3 3 2 2 4" xfId="6379"/>
    <cellStyle name="Calculation 3 3 2 2 4 2" xfId="12665"/>
    <cellStyle name="Calculation 3 3 2 2 4 2 2" xfId="24475"/>
    <cellStyle name="Calculation 3 3 2 2 4 2 2 2" xfId="48094"/>
    <cellStyle name="Calculation 3 3 2 2 4 2 3" xfId="36286"/>
    <cellStyle name="Calculation 3 3 2 2 4 3" xfId="16027"/>
    <cellStyle name="Calculation 3 3 2 2 4 3 2" xfId="27837"/>
    <cellStyle name="Calculation 3 3 2 2 4 3 2 2" xfId="51456"/>
    <cellStyle name="Calculation 3 3 2 2 4 3 3" xfId="39648"/>
    <cellStyle name="Calculation 3 3 2 2 4 4" xfId="18194"/>
    <cellStyle name="Calculation 3 3 2 2 4 4 2" xfId="41815"/>
    <cellStyle name="Calculation 3 3 2 2 4 5" xfId="30007"/>
    <cellStyle name="Calculation 3 3 2 2 5" xfId="10511"/>
    <cellStyle name="Calculation 3 3 2 2 5 2" xfId="22321"/>
    <cellStyle name="Calculation 3 3 2 2 5 2 2" xfId="45940"/>
    <cellStyle name="Calculation 3 3 2 2 5 3" xfId="34132"/>
    <cellStyle name="Calculation 3 3 2 2 6" xfId="16256"/>
    <cellStyle name="Calculation 3 3 2 2 6 2" xfId="28066"/>
    <cellStyle name="Calculation 3 3 2 2 6 2 2" xfId="51685"/>
    <cellStyle name="Calculation 3 3 2 2 6 3" xfId="39877"/>
    <cellStyle name="Calculation 3 3 2 2 7" xfId="17216"/>
    <cellStyle name="Calculation 3 3 2 2 7 2" xfId="40837"/>
    <cellStyle name="Calculation 3 3 2 2 8" xfId="29029"/>
    <cellStyle name="Calculation 3 3 2 3" xfId="3819"/>
    <cellStyle name="Calculation 3 3 2 3 2" xfId="7711"/>
    <cellStyle name="Calculation 3 3 2 3 2 2" xfId="13996"/>
    <cellStyle name="Calculation 3 3 2 3 2 2 2" xfId="25806"/>
    <cellStyle name="Calculation 3 3 2 3 2 2 2 2" xfId="49425"/>
    <cellStyle name="Calculation 3 3 2 3 2 2 3" xfId="37617"/>
    <cellStyle name="Calculation 3 3 2 3 2 3" xfId="16002"/>
    <cellStyle name="Calculation 3 3 2 3 2 3 2" xfId="27812"/>
    <cellStyle name="Calculation 3 3 2 3 2 3 2 2" xfId="51431"/>
    <cellStyle name="Calculation 3 3 2 3 2 3 3" xfId="39623"/>
    <cellStyle name="Calculation 3 3 2 3 2 4" xfId="19525"/>
    <cellStyle name="Calculation 3 3 2 3 2 4 2" xfId="43146"/>
    <cellStyle name="Calculation 3 3 2 3 2 5" xfId="31338"/>
    <cellStyle name="Calculation 3 3 2 3 3" xfId="6873"/>
    <cellStyle name="Calculation 3 3 2 3 3 2" xfId="13158"/>
    <cellStyle name="Calculation 3 3 2 3 3 2 2" xfId="24968"/>
    <cellStyle name="Calculation 3 3 2 3 3 2 2 2" xfId="48587"/>
    <cellStyle name="Calculation 3 3 2 3 3 2 3" xfId="36779"/>
    <cellStyle name="Calculation 3 3 2 3 3 3" xfId="12167"/>
    <cellStyle name="Calculation 3 3 2 3 3 3 2" xfId="23977"/>
    <cellStyle name="Calculation 3 3 2 3 3 3 2 2" xfId="47596"/>
    <cellStyle name="Calculation 3 3 2 3 3 3 3" xfId="35788"/>
    <cellStyle name="Calculation 3 3 2 3 3 4" xfId="18687"/>
    <cellStyle name="Calculation 3 3 2 3 3 4 2" xfId="42308"/>
    <cellStyle name="Calculation 3 3 2 3 3 5" xfId="30500"/>
    <cellStyle name="Calculation 3 3 2 3 4" xfId="11157"/>
    <cellStyle name="Calculation 3 3 2 3 4 2" xfId="22967"/>
    <cellStyle name="Calculation 3 3 2 3 4 2 2" xfId="46586"/>
    <cellStyle name="Calculation 3 3 2 3 4 3" xfId="34778"/>
    <cellStyle name="Calculation 3 3 2 3 5" xfId="11301"/>
    <cellStyle name="Calculation 3 3 2 3 5 2" xfId="23111"/>
    <cellStyle name="Calculation 3 3 2 3 5 2 2" xfId="46730"/>
    <cellStyle name="Calculation 3 3 2 3 5 3" xfId="34922"/>
    <cellStyle name="Calculation 3 3 2 3 6" xfId="17592"/>
    <cellStyle name="Calculation 3 3 2 3 6 2" xfId="41213"/>
    <cellStyle name="Calculation 3 3 2 3 7" xfId="29405"/>
    <cellStyle name="Calculation 3 3 2 4" xfId="6698"/>
    <cellStyle name="Calculation 3 3 2 4 2" xfId="12983"/>
    <cellStyle name="Calculation 3 3 2 4 2 2" xfId="24793"/>
    <cellStyle name="Calculation 3 3 2 4 2 2 2" xfId="48412"/>
    <cellStyle name="Calculation 3 3 2 4 2 3" xfId="36604"/>
    <cellStyle name="Calculation 3 3 2 4 3" xfId="9400"/>
    <cellStyle name="Calculation 3 3 2 4 3 2" xfId="21210"/>
    <cellStyle name="Calculation 3 3 2 4 3 2 2" xfId="44829"/>
    <cellStyle name="Calculation 3 3 2 4 3 3" xfId="33021"/>
    <cellStyle name="Calculation 3 3 2 4 4" xfId="18512"/>
    <cellStyle name="Calculation 3 3 2 4 4 2" xfId="42133"/>
    <cellStyle name="Calculation 3 3 2 4 5" xfId="30325"/>
    <cellStyle name="Calculation 3 3 2 5" xfId="6395"/>
    <cellStyle name="Calculation 3 3 2 5 2" xfId="12681"/>
    <cellStyle name="Calculation 3 3 2 5 2 2" xfId="24491"/>
    <cellStyle name="Calculation 3 3 2 5 2 2 2" xfId="48110"/>
    <cellStyle name="Calculation 3 3 2 5 2 3" xfId="36302"/>
    <cellStyle name="Calculation 3 3 2 5 3" xfId="16168"/>
    <cellStyle name="Calculation 3 3 2 5 3 2" xfId="27978"/>
    <cellStyle name="Calculation 3 3 2 5 3 2 2" xfId="51597"/>
    <cellStyle name="Calculation 3 3 2 5 3 3" xfId="39789"/>
    <cellStyle name="Calculation 3 3 2 5 4" xfId="18210"/>
    <cellStyle name="Calculation 3 3 2 5 4 2" xfId="41831"/>
    <cellStyle name="Calculation 3 3 2 5 5" xfId="30023"/>
    <cellStyle name="Calculation 3 3 2 6" xfId="9565"/>
    <cellStyle name="Calculation 3 3 2 6 2" xfId="21375"/>
    <cellStyle name="Calculation 3 3 2 6 2 2" xfId="44994"/>
    <cellStyle name="Calculation 3 3 2 6 3" xfId="33186"/>
    <cellStyle name="Calculation 3 3 2 7" xfId="11626"/>
    <cellStyle name="Calculation 3 3 2 7 2" xfId="23436"/>
    <cellStyle name="Calculation 3 3 2 7 2 2" xfId="47055"/>
    <cellStyle name="Calculation 3 3 2 7 3" xfId="35247"/>
    <cellStyle name="Calculation 3 3 2 8" xfId="16973"/>
    <cellStyle name="Calculation 3 3 2 8 2" xfId="40594"/>
    <cellStyle name="Calculation 3 3 2 9" xfId="28786"/>
    <cellStyle name="Calculation 3 3 3" xfId="2868"/>
    <cellStyle name="Calculation 3 3 3 2" xfId="5514"/>
    <cellStyle name="Calculation 3 3 3 2 2" xfId="8240"/>
    <cellStyle name="Calculation 3 3 3 2 2 2" xfId="14525"/>
    <cellStyle name="Calculation 3 3 3 2 2 2 2" xfId="26335"/>
    <cellStyle name="Calculation 3 3 3 2 2 2 2 2" xfId="49954"/>
    <cellStyle name="Calculation 3 3 3 2 2 2 3" xfId="38146"/>
    <cellStyle name="Calculation 3 3 3 2 2 3" xfId="9738"/>
    <cellStyle name="Calculation 3 3 3 2 2 3 2" xfId="21548"/>
    <cellStyle name="Calculation 3 3 3 2 2 3 2 2" xfId="45167"/>
    <cellStyle name="Calculation 3 3 3 2 2 3 3" xfId="33359"/>
    <cellStyle name="Calculation 3 3 3 2 2 4" xfId="20054"/>
    <cellStyle name="Calculation 3 3 3 2 2 4 2" xfId="43675"/>
    <cellStyle name="Calculation 3 3 3 2 2 5" xfId="31867"/>
    <cellStyle name="Calculation 3 3 3 2 3" xfId="8669"/>
    <cellStyle name="Calculation 3 3 3 2 3 2" xfId="14954"/>
    <cellStyle name="Calculation 3 3 3 2 3 2 2" xfId="26764"/>
    <cellStyle name="Calculation 3 3 3 2 3 2 2 2" xfId="50383"/>
    <cellStyle name="Calculation 3 3 3 2 3 2 3" xfId="38575"/>
    <cellStyle name="Calculation 3 3 3 2 3 3" xfId="9671"/>
    <cellStyle name="Calculation 3 3 3 2 3 3 2" xfId="21481"/>
    <cellStyle name="Calculation 3 3 3 2 3 3 2 2" xfId="45100"/>
    <cellStyle name="Calculation 3 3 3 2 3 3 3" xfId="33292"/>
    <cellStyle name="Calculation 3 3 3 2 3 4" xfId="20483"/>
    <cellStyle name="Calculation 3 3 3 2 3 4 2" xfId="44104"/>
    <cellStyle name="Calculation 3 3 3 2 3 5" xfId="32296"/>
    <cellStyle name="Calculation 3 3 3 2 4" xfId="12077"/>
    <cellStyle name="Calculation 3 3 3 2 4 2" xfId="23887"/>
    <cellStyle name="Calculation 3 3 3 2 4 2 2" xfId="47506"/>
    <cellStyle name="Calculation 3 3 3 2 4 3" xfId="35698"/>
    <cellStyle name="Calculation 3 3 3 2 5" xfId="10009"/>
    <cellStyle name="Calculation 3 3 3 2 5 2" xfId="21819"/>
    <cellStyle name="Calculation 3 3 3 2 5 2 2" xfId="45438"/>
    <cellStyle name="Calculation 3 3 3 2 5 3" xfId="33630"/>
    <cellStyle name="Calculation 3 3 3 2 6" xfId="17859"/>
    <cellStyle name="Calculation 3 3 3 2 6 2" xfId="41480"/>
    <cellStyle name="Calculation 3 3 3 2 7" xfId="29672"/>
    <cellStyle name="Calculation 3 3 3 3" xfId="7252"/>
    <cellStyle name="Calculation 3 3 3 3 2" xfId="13537"/>
    <cellStyle name="Calculation 3 3 3 3 2 2" xfId="25347"/>
    <cellStyle name="Calculation 3 3 3 3 2 2 2" xfId="48966"/>
    <cellStyle name="Calculation 3 3 3 3 2 3" xfId="37158"/>
    <cellStyle name="Calculation 3 3 3 3 3" xfId="9516"/>
    <cellStyle name="Calculation 3 3 3 3 3 2" xfId="21326"/>
    <cellStyle name="Calculation 3 3 3 3 3 2 2" xfId="44945"/>
    <cellStyle name="Calculation 3 3 3 3 3 3" xfId="33137"/>
    <cellStyle name="Calculation 3 3 3 3 4" xfId="19066"/>
    <cellStyle name="Calculation 3 3 3 3 4 2" xfId="42687"/>
    <cellStyle name="Calculation 3 3 3 3 5" xfId="30879"/>
    <cellStyle name="Calculation 3 3 3 4" xfId="7195"/>
    <cellStyle name="Calculation 3 3 3 4 2" xfId="13480"/>
    <cellStyle name="Calculation 3 3 3 4 2 2" xfId="25290"/>
    <cellStyle name="Calculation 3 3 3 4 2 2 2" xfId="48909"/>
    <cellStyle name="Calculation 3 3 3 4 2 3" xfId="37101"/>
    <cellStyle name="Calculation 3 3 3 4 3" xfId="10107"/>
    <cellStyle name="Calculation 3 3 3 4 3 2" xfId="21917"/>
    <cellStyle name="Calculation 3 3 3 4 3 2 2" xfId="45536"/>
    <cellStyle name="Calculation 3 3 3 4 3 3" xfId="33728"/>
    <cellStyle name="Calculation 3 3 3 4 4" xfId="19009"/>
    <cellStyle name="Calculation 3 3 3 4 4 2" xfId="42630"/>
    <cellStyle name="Calculation 3 3 3 4 5" xfId="30822"/>
    <cellStyle name="Calculation 3 3 3 5" xfId="10535"/>
    <cellStyle name="Calculation 3 3 3 5 2" xfId="22345"/>
    <cellStyle name="Calculation 3 3 3 5 2 2" xfId="45964"/>
    <cellStyle name="Calculation 3 3 3 5 3" xfId="34156"/>
    <cellStyle name="Calculation 3 3 3 6" xfId="16250"/>
    <cellStyle name="Calculation 3 3 3 6 2" xfId="28060"/>
    <cellStyle name="Calculation 3 3 3 6 2 2" xfId="51679"/>
    <cellStyle name="Calculation 3 3 3 6 3" xfId="39871"/>
    <cellStyle name="Calculation 3 3 3 7" xfId="17240"/>
    <cellStyle name="Calculation 3 3 3 7 2" xfId="40861"/>
    <cellStyle name="Calculation 3 3 3 8" xfId="29053"/>
    <cellStyle name="Calculation 3 3 4" xfId="3886"/>
    <cellStyle name="Calculation 3 3 4 2" xfId="7777"/>
    <cellStyle name="Calculation 3 3 4 2 2" xfId="14062"/>
    <cellStyle name="Calculation 3 3 4 2 2 2" xfId="25872"/>
    <cellStyle name="Calculation 3 3 4 2 2 2 2" xfId="49491"/>
    <cellStyle name="Calculation 3 3 4 2 2 3" xfId="37683"/>
    <cellStyle name="Calculation 3 3 4 2 3" xfId="16662"/>
    <cellStyle name="Calculation 3 3 4 2 3 2" xfId="28472"/>
    <cellStyle name="Calculation 3 3 4 2 3 2 2" xfId="52091"/>
    <cellStyle name="Calculation 3 3 4 2 3 3" xfId="40283"/>
    <cellStyle name="Calculation 3 3 4 2 4" xfId="19591"/>
    <cellStyle name="Calculation 3 3 4 2 4 2" xfId="43212"/>
    <cellStyle name="Calculation 3 3 4 2 5" xfId="31404"/>
    <cellStyle name="Calculation 3 3 4 3" xfId="6556"/>
    <cellStyle name="Calculation 3 3 4 3 2" xfId="12841"/>
    <cellStyle name="Calculation 3 3 4 3 2 2" xfId="24651"/>
    <cellStyle name="Calculation 3 3 4 3 2 2 2" xfId="48270"/>
    <cellStyle name="Calculation 3 3 4 3 2 3" xfId="36462"/>
    <cellStyle name="Calculation 3 3 4 3 3" xfId="11899"/>
    <cellStyle name="Calculation 3 3 4 3 3 2" xfId="23709"/>
    <cellStyle name="Calculation 3 3 4 3 3 2 2" xfId="47328"/>
    <cellStyle name="Calculation 3 3 4 3 3 3" xfId="35520"/>
    <cellStyle name="Calculation 3 3 4 3 4" xfId="18370"/>
    <cellStyle name="Calculation 3 3 4 3 4 2" xfId="41991"/>
    <cellStyle name="Calculation 3 3 4 3 5" xfId="30183"/>
    <cellStyle name="Calculation 3 3 4 4" xfId="11224"/>
    <cellStyle name="Calculation 3 3 4 4 2" xfId="23034"/>
    <cellStyle name="Calculation 3 3 4 4 2 2" xfId="46653"/>
    <cellStyle name="Calculation 3 3 4 4 3" xfId="34845"/>
    <cellStyle name="Calculation 3 3 4 5" xfId="10278"/>
    <cellStyle name="Calculation 3 3 4 5 2" xfId="22088"/>
    <cellStyle name="Calculation 3 3 4 5 2 2" xfId="45707"/>
    <cellStyle name="Calculation 3 3 4 5 3" xfId="33899"/>
    <cellStyle name="Calculation 3 3 4 6" xfId="17658"/>
    <cellStyle name="Calculation 3 3 4 6 2" xfId="41279"/>
    <cellStyle name="Calculation 3 3 4 7" xfId="29471"/>
    <cellStyle name="Calculation 3 3 5" xfId="6765"/>
    <cellStyle name="Calculation 3 3 5 2" xfId="13050"/>
    <cellStyle name="Calculation 3 3 5 2 2" xfId="24860"/>
    <cellStyle name="Calculation 3 3 5 2 2 2" xfId="48479"/>
    <cellStyle name="Calculation 3 3 5 2 3" xfId="36671"/>
    <cellStyle name="Calculation 3 3 5 3" xfId="15429"/>
    <cellStyle name="Calculation 3 3 5 3 2" xfId="27239"/>
    <cellStyle name="Calculation 3 3 5 3 2 2" xfId="50858"/>
    <cellStyle name="Calculation 3 3 5 3 3" xfId="39050"/>
    <cellStyle name="Calculation 3 3 5 4" xfId="18579"/>
    <cellStyle name="Calculation 3 3 5 4 2" xfId="42200"/>
    <cellStyle name="Calculation 3 3 5 5" xfId="30392"/>
    <cellStyle name="Calculation 3 3 6" xfId="8083"/>
    <cellStyle name="Calculation 3 3 6 2" xfId="14368"/>
    <cellStyle name="Calculation 3 3 6 2 2" xfId="26178"/>
    <cellStyle name="Calculation 3 3 6 2 2 2" xfId="49797"/>
    <cellStyle name="Calculation 3 3 6 2 3" xfId="37989"/>
    <cellStyle name="Calculation 3 3 6 3" xfId="11099"/>
    <cellStyle name="Calculation 3 3 6 3 2" xfId="22909"/>
    <cellStyle name="Calculation 3 3 6 3 2 2" xfId="46528"/>
    <cellStyle name="Calculation 3 3 6 3 3" xfId="34720"/>
    <cellStyle name="Calculation 3 3 6 4" xfId="19897"/>
    <cellStyle name="Calculation 3 3 6 4 2" xfId="43518"/>
    <cellStyle name="Calculation 3 3 6 5" xfId="31710"/>
    <cellStyle name="Calculation 3 3 7" xfId="9635"/>
    <cellStyle name="Calculation 3 3 7 2" xfId="21445"/>
    <cellStyle name="Calculation 3 3 7 2 2" xfId="45064"/>
    <cellStyle name="Calculation 3 3 7 3" xfId="33256"/>
    <cellStyle name="Calculation 3 3 8" xfId="10788"/>
    <cellStyle name="Calculation 3 3 8 2" xfId="22598"/>
    <cellStyle name="Calculation 3 3 8 2 2" xfId="46217"/>
    <cellStyle name="Calculation 3 3 8 3" xfId="34409"/>
    <cellStyle name="Calculation 3 3 9" xfId="17039"/>
    <cellStyle name="Calculation 3 3 9 2" xfId="40660"/>
    <cellStyle name="Calculation 3 4" xfId="1126"/>
    <cellStyle name="Calculation 3 4 10" xfId="28834"/>
    <cellStyle name="Calculation 3 4 2" xfId="1056"/>
    <cellStyle name="Calculation 3 4 2 2" xfId="2836"/>
    <cellStyle name="Calculation 3 4 2 2 2" xfId="5482"/>
    <cellStyle name="Calculation 3 4 2 2 2 2" xfId="8209"/>
    <cellStyle name="Calculation 3 4 2 2 2 2 2" xfId="14494"/>
    <cellStyle name="Calculation 3 4 2 2 2 2 2 2" xfId="26304"/>
    <cellStyle name="Calculation 3 4 2 2 2 2 2 2 2" xfId="49923"/>
    <cellStyle name="Calculation 3 4 2 2 2 2 2 3" xfId="38115"/>
    <cellStyle name="Calculation 3 4 2 2 2 2 3" xfId="15811"/>
    <cellStyle name="Calculation 3 4 2 2 2 2 3 2" xfId="27621"/>
    <cellStyle name="Calculation 3 4 2 2 2 2 3 2 2" xfId="51240"/>
    <cellStyle name="Calculation 3 4 2 2 2 2 3 3" xfId="39432"/>
    <cellStyle name="Calculation 3 4 2 2 2 2 4" xfId="20023"/>
    <cellStyle name="Calculation 3 4 2 2 2 2 4 2" xfId="43644"/>
    <cellStyle name="Calculation 3 4 2 2 2 2 5" xfId="31836"/>
    <cellStyle name="Calculation 3 4 2 2 2 3" xfId="8638"/>
    <cellStyle name="Calculation 3 4 2 2 2 3 2" xfId="14923"/>
    <cellStyle name="Calculation 3 4 2 2 2 3 2 2" xfId="26733"/>
    <cellStyle name="Calculation 3 4 2 2 2 3 2 2 2" xfId="50352"/>
    <cellStyle name="Calculation 3 4 2 2 2 3 2 3" xfId="38544"/>
    <cellStyle name="Calculation 3 4 2 2 2 3 3" xfId="9375"/>
    <cellStyle name="Calculation 3 4 2 2 2 3 3 2" xfId="21185"/>
    <cellStyle name="Calculation 3 4 2 2 2 3 3 2 2" xfId="44804"/>
    <cellStyle name="Calculation 3 4 2 2 2 3 3 3" xfId="32996"/>
    <cellStyle name="Calculation 3 4 2 2 2 3 4" xfId="20452"/>
    <cellStyle name="Calculation 3 4 2 2 2 3 4 2" xfId="44073"/>
    <cellStyle name="Calculation 3 4 2 2 2 3 5" xfId="32265"/>
    <cellStyle name="Calculation 3 4 2 2 2 4" xfId="12046"/>
    <cellStyle name="Calculation 3 4 2 2 2 4 2" xfId="23856"/>
    <cellStyle name="Calculation 3 4 2 2 2 4 2 2" xfId="47475"/>
    <cellStyle name="Calculation 3 4 2 2 2 4 3" xfId="35667"/>
    <cellStyle name="Calculation 3 4 2 2 2 5" xfId="11395"/>
    <cellStyle name="Calculation 3 4 2 2 2 5 2" xfId="23205"/>
    <cellStyle name="Calculation 3 4 2 2 2 5 2 2" xfId="46824"/>
    <cellStyle name="Calculation 3 4 2 2 2 5 3" xfId="35016"/>
    <cellStyle name="Calculation 3 4 2 2 2 6" xfId="17828"/>
    <cellStyle name="Calculation 3 4 2 2 2 6 2" xfId="41449"/>
    <cellStyle name="Calculation 3 4 2 2 2 7" xfId="29641"/>
    <cellStyle name="Calculation 3 4 2 2 3" xfId="7221"/>
    <cellStyle name="Calculation 3 4 2 2 3 2" xfId="13506"/>
    <cellStyle name="Calculation 3 4 2 2 3 2 2" xfId="25316"/>
    <cellStyle name="Calculation 3 4 2 2 3 2 2 2" xfId="48935"/>
    <cellStyle name="Calculation 3 4 2 2 3 2 3" xfId="37127"/>
    <cellStyle name="Calculation 3 4 2 2 3 3" xfId="15872"/>
    <cellStyle name="Calculation 3 4 2 2 3 3 2" xfId="27682"/>
    <cellStyle name="Calculation 3 4 2 2 3 3 2 2" xfId="51301"/>
    <cellStyle name="Calculation 3 4 2 2 3 3 3" xfId="39493"/>
    <cellStyle name="Calculation 3 4 2 2 3 4" xfId="19035"/>
    <cellStyle name="Calculation 3 4 2 2 3 4 2" xfId="42656"/>
    <cellStyle name="Calculation 3 4 2 2 3 5" xfId="30848"/>
    <cellStyle name="Calculation 3 4 2 2 4" xfId="6324"/>
    <cellStyle name="Calculation 3 4 2 2 4 2" xfId="12610"/>
    <cellStyle name="Calculation 3 4 2 2 4 2 2" xfId="24420"/>
    <cellStyle name="Calculation 3 4 2 2 4 2 2 2" xfId="48039"/>
    <cellStyle name="Calculation 3 4 2 2 4 2 3" xfId="36231"/>
    <cellStyle name="Calculation 3 4 2 2 4 3" xfId="16435"/>
    <cellStyle name="Calculation 3 4 2 2 4 3 2" xfId="28245"/>
    <cellStyle name="Calculation 3 4 2 2 4 3 2 2" xfId="51864"/>
    <cellStyle name="Calculation 3 4 2 2 4 3 3" xfId="40056"/>
    <cellStyle name="Calculation 3 4 2 2 4 4" xfId="18139"/>
    <cellStyle name="Calculation 3 4 2 2 4 4 2" xfId="41760"/>
    <cellStyle name="Calculation 3 4 2 2 4 5" xfId="29952"/>
    <cellStyle name="Calculation 3 4 2 2 5" xfId="10504"/>
    <cellStyle name="Calculation 3 4 2 2 5 2" xfId="22314"/>
    <cellStyle name="Calculation 3 4 2 2 5 2 2" xfId="45933"/>
    <cellStyle name="Calculation 3 4 2 2 5 3" xfId="34125"/>
    <cellStyle name="Calculation 3 4 2 2 6" xfId="16495"/>
    <cellStyle name="Calculation 3 4 2 2 6 2" xfId="28305"/>
    <cellStyle name="Calculation 3 4 2 2 6 2 2" xfId="51924"/>
    <cellStyle name="Calculation 3 4 2 2 6 3" xfId="40116"/>
    <cellStyle name="Calculation 3 4 2 2 7" xfId="17209"/>
    <cellStyle name="Calculation 3 4 2 2 7 2" xfId="40830"/>
    <cellStyle name="Calculation 3 4 2 2 8" xfId="29022"/>
    <cellStyle name="Calculation 3 4 2 3" xfId="3800"/>
    <cellStyle name="Calculation 3 4 2 3 2" xfId="7692"/>
    <cellStyle name="Calculation 3 4 2 3 2 2" xfId="13977"/>
    <cellStyle name="Calculation 3 4 2 3 2 2 2" xfId="25787"/>
    <cellStyle name="Calculation 3 4 2 3 2 2 2 2" xfId="49406"/>
    <cellStyle name="Calculation 3 4 2 3 2 2 3" xfId="37598"/>
    <cellStyle name="Calculation 3 4 2 3 2 3" xfId="16160"/>
    <cellStyle name="Calculation 3 4 2 3 2 3 2" xfId="27970"/>
    <cellStyle name="Calculation 3 4 2 3 2 3 2 2" xfId="51589"/>
    <cellStyle name="Calculation 3 4 2 3 2 3 3" xfId="39781"/>
    <cellStyle name="Calculation 3 4 2 3 2 4" xfId="19506"/>
    <cellStyle name="Calculation 3 4 2 3 2 4 2" xfId="43127"/>
    <cellStyle name="Calculation 3 4 2 3 2 5" xfId="31319"/>
    <cellStyle name="Calculation 3 4 2 3 3" xfId="7166"/>
    <cellStyle name="Calculation 3 4 2 3 3 2" xfId="13451"/>
    <cellStyle name="Calculation 3 4 2 3 3 2 2" xfId="25261"/>
    <cellStyle name="Calculation 3 4 2 3 3 2 2 2" xfId="48880"/>
    <cellStyle name="Calculation 3 4 2 3 3 2 3" xfId="37072"/>
    <cellStyle name="Calculation 3 4 2 3 3 3" xfId="11508"/>
    <cellStyle name="Calculation 3 4 2 3 3 3 2" xfId="23318"/>
    <cellStyle name="Calculation 3 4 2 3 3 3 2 2" xfId="46937"/>
    <cellStyle name="Calculation 3 4 2 3 3 3 3" xfId="35129"/>
    <cellStyle name="Calculation 3 4 2 3 3 4" xfId="18980"/>
    <cellStyle name="Calculation 3 4 2 3 3 4 2" xfId="42601"/>
    <cellStyle name="Calculation 3 4 2 3 3 5" xfId="30793"/>
    <cellStyle name="Calculation 3 4 2 3 4" xfId="11138"/>
    <cellStyle name="Calculation 3 4 2 3 4 2" xfId="22948"/>
    <cellStyle name="Calculation 3 4 2 3 4 2 2" xfId="46567"/>
    <cellStyle name="Calculation 3 4 2 3 4 3" xfId="34759"/>
    <cellStyle name="Calculation 3 4 2 3 5" xfId="10716"/>
    <cellStyle name="Calculation 3 4 2 3 5 2" xfId="22526"/>
    <cellStyle name="Calculation 3 4 2 3 5 2 2" xfId="46145"/>
    <cellStyle name="Calculation 3 4 2 3 5 3" xfId="34337"/>
    <cellStyle name="Calculation 3 4 2 3 6" xfId="17573"/>
    <cellStyle name="Calculation 3 4 2 3 6 2" xfId="41194"/>
    <cellStyle name="Calculation 3 4 2 3 7" xfId="29386"/>
    <cellStyle name="Calculation 3 4 2 4" xfId="6679"/>
    <cellStyle name="Calculation 3 4 2 4 2" xfId="12964"/>
    <cellStyle name="Calculation 3 4 2 4 2 2" xfId="24774"/>
    <cellStyle name="Calculation 3 4 2 4 2 2 2" xfId="48393"/>
    <cellStyle name="Calculation 3 4 2 4 2 3" xfId="36585"/>
    <cellStyle name="Calculation 3 4 2 4 3" xfId="11368"/>
    <cellStyle name="Calculation 3 4 2 4 3 2" xfId="23178"/>
    <cellStyle name="Calculation 3 4 2 4 3 2 2" xfId="46797"/>
    <cellStyle name="Calculation 3 4 2 4 3 3" xfId="34989"/>
    <cellStyle name="Calculation 3 4 2 4 4" xfId="18493"/>
    <cellStyle name="Calculation 3 4 2 4 4 2" xfId="42114"/>
    <cellStyle name="Calculation 3 4 2 4 5" xfId="30306"/>
    <cellStyle name="Calculation 3 4 2 5" xfId="6584"/>
    <cellStyle name="Calculation 3 4 2 5 2" xfId="12869"/>
    <cellStyle name="Calculation 3 4 2 5 2 2" xfId="24679"/>
    <cellStyle name="Calculation 3 4 2 5 2 2 2" xfId="48298"/>
    <cellStyle name="Calculation 3 4 2 5 2 3" xfId="36490"/>
    <cellStyle name="Calculation 3 4 2 5 3" xfId="9639"/>
    <cellStyle name="Calculation 3 4 2 5 3 2" xfId="21449"/>
    <cellStyle name="Calculation 3 4 2 5 3 2 2" xfId="45068"/>
    <cellStyle name="Calculation 3 4 2 5 3 3" xfId="33260"/>
    <cellStyle name="Calculation 3 4 2 5 4" xfId="18398"/>
    <cellStyle name="Calculation 3 4 2 5 4 2" xfId="42019"/>
    <cellStyle name="Calculation 3 4 2 5 5" xfId="30211"/>
    <cellStyle name="Calculation 3 4 2 6" xfId="9546"/>
    <cellStyle name="Calculation 3 4 2 6 2" xfId="21356"/>
    <cellStyle name="Calculation 3 4 2 6 2 2" xfId="44975"/>
    <cellStyle name="Calculation 3 4 2 6 3" xfId="33167"/>
    <cellStyle name="Calculation 3 4 2 7" xfId="15285"/>
    <cellStyle name="Calculation 3 4 2 7 2" xfId="27095"/>
    <cellStyle name="Calculation 3 4 2 7 2 2" xfId="50714"/>
    <cellStyle name="Calculation 3 4 2 7 3" xfId="38906"/>
    <cellStyle name="Calculation 3 4 2 8" xfId="16954"/>
    <cellStyle name="Calculation 3 4 2 8 2" xfId="40575"/>
    <cellStyle name="Calculation 3 4 2 9" xfId="28767"/>
    <cellStyle name="Calculation 3 4 3" xfId="2861"/>
    <cellStyle name="Calculation 3 4 3 2" xfId="5507"/>
    <cellStyle name="Calculation 3 4 3 2 2" xfId="8234"/>
    <cellStyle name="Calculation 3 4 3 2 2 2" xfId="14519"/>
    <cellStyle name="Calculation 3 4 3 2 2 2 2" xfId="26329"/>
    <cellStyle name="Calculation 3 4 3 2 2 2 2 2" xfId="49948"/>
    <cellStyle name="Calculation 3 4 3 2 2 2 3" xfId="38140"/>
    <cellStyle name="Calculation 3 4 3 2 2 3" xfId="15514"/>
    <cellStyle name="Calculation 3 4 3 2 2 3 2" xfId="27324"/>
    <cellStyle name="Calculation 3 4 3 2 2 3 2 2" xfId="50943"/>
    <cellStyle name="Calculation 3 4 3 2 2 3 3" xfId="39135"/>
    <cellStyle name="Calculation 3 4 3 2 2 4" xfId="20048"/>
    <cellStyle name="Calculation 3 4 3 2 2 4 2" xfId="43669"/>
    <cellStyle name="Calculation 3 4 3 2 2 5" xfId="31861"/>
    <cellStyle name="Calculation 3 4 3 2 3" xfId="8663"/>
    <cellStyle name="Calculation 3 4 3 2 3 2" xfId="14948"/>
    <cellStyle name="Calculation 3 4 3 2 3 2 2" xfId="26758"/>
    <cellStyle name="Calculation 3 4 3 2 3 2 2 2" xfId="50377"/>
    <cellStyle name="Calculation 3 4 3 2 3 2 3" xfId="38569"/>
    <cellStyle name="Calculation 3 4 3 2 3 3" xfId="9499"/>
    <cellStyle name="Calculation 3 4 3 2 3 3 2" xfId="21309"/>
    <cellStyle name="Calculation 3 4 3 2 3 3 2 2" xfId="44928"/>
    <cellStyle name="Calculation 3 4 3 2 3 3 3" xfId="33120"/>
    <cellStyle name="Calculation 3 4 3 2 3 4" xfId="20477"/>
    <cellStyle name="Calculation 3 4 3 2 3 4 2" xfId="44098"/>
    <cellStyle name="Calculation 3 4 3 2 3 5" xfId="32290"/>
    <cellStyle name="Calculation 3 4 3 2 4" xfId="12071"/>
    <cellStyle name="Calculation 3 4 3 2 4 2" xfId="23881"/>
    <cellStyle name="Calculation 3 4 3 2 4 2 2" xfId="47500"/>
    <cellStyle name="Calculation 3 4 3 2 4 3" xfId="35692"/>
    <cellStyle name="Calculation 3 4 3 2 5" xfId="12092"/>
    <cellStyle name="Calculation 3 4 3 2 5 2" xfId="23902"/>
    <cellStyle name="Calculation 3 4 3 2 5 2 2" xfId="47521"/>
    <cellStyle name="Calculation 3 4 3 2 5 3" xfId="35713"/>
    <cellStyle name="Calculation 3 4 3 2 6" xfId="17853"/>
    <cellStyle name="Calculation 3 4 3 2 6 2" xfId="41474"/>
    <cellStyle name="Calculation 3 4 3 2 7" xfId="29666"/>
    <cellStyle name="Calculation 3 4 3 3" xfId="7246"/>
    <cellStyle name="Calculation 3 4 3 3 2" xfId="13531"/>
    <cellStyle name="Calculation 3 4 3 3 2 2" xfId="25341"/>
    <cellStyle name="Calculation 3 4 3 3 2 2 2" xfId="48960"/>
    <cellStyle name="Calculation 3 4 3 3 2 3" xfId="37152"/>
    <cellStyle name="Calculation 3 4 3 3 3" xfId="10175"/>
    <cellStyle name="Calculation 3 4 3 3 3 2" xfId="21985"/>
    <cellStyle name="Calculation 3 4 3 3 3 2 2" xfId="45604"/>
    <cellStyle name="Calculation 3 4 3 3 3 3" xfId="33796"/>
    <cellStyle name="Calculation 3 4 3 3 4" xfId="19060"/>
    <cellStyle name="Calculation 3 4 3 3 4 2" xfId="42681"/>
    <cellStyle name="Calculation 3 4 3 3 5" xfId="30873"/>
    <cellStyle name="Calculation 3 4 3 4" xfId="8605"/>
    <cellStyle name="Calculation 3 4 3 4 2" xfId="14890"/>
    <cellStyle name="Calculation 3 4 3 4 2 2" xfId="26700"/>
    <cellStyle name="Calculation 3 4 3 4 2 2 2" xfId="50319"/>
    <cellStyle name="Calculation 3 4 3 4 2 3" xfId="38511"/>
    <cellStyle name="Calculation 3 4 3 4 3" xfId="12586"/>
    <cellStyle name="Calculation 3 4 3 4 3 2" xfId="24396"/>
    <cellStyle name="Calculation 3 4 3 4 3 2 2" xfId="48015"/>
    <cellStyle name="Calculation 3 4 3 4 3 3" xfId="36207"/>
    <cellStyle name="Calculation 3 4 3 4 4" xfId="20419"/>
    <cellStyle name="Calculation 3 4 3 4 4 2" xfId="44040"/>
    <cellStyle name="Calculation 3 4 3 4 5" xfId="32232"/>
    <cellStyle name="Calculation 3 4 3 5" xfId="10529"/>
    <cellStyle name="Calculation 3 4 3 5 2" xfId="22339"/>
    <cellStyle name="Calculation 3 4 3 5 2 2" xfId="45958"/>
    <cellStyle name="Calculation 3 4 3 5 3" xfId="34150"/>
    <cellStyle name="Calculation 3 4 3 6" xfId="16607"/>
    <cellStyle name="Calculation 3 4 3 6 2" xfId="28417"/>
    <cellStyle name="Calculation 3 4 3 6 2 2" xfId="52036"/>
    <cellStyle name="Calculation 3 4 3 6 3" xfId="40228"/>
    <cellStyle name="Calculation 3 4 3 7" xfId="17234"/>
    <cellStyle name="Calculation 3 4 3 7 2" xfId="40855"/>
    <cellStyle name="Calculation 3 4 3 8" xfId="29047"/>
    <cellStyle name="Calculation 3 4 4" xfId="3867"/>
    <cellStyle name="Calculation 3 4 4 2" xfId="7759"/>
    <cellStyle name="Calculation 3 4 4 2 2" xfId="14044"/>
    <cellStyle name="Calculation 3 4 4 2 2 2" xfId="25854"/>
    <cellStyle name="Calculation 3 4 4 2 2 2 2" xfId="49473"/>
    <cellStyle name="Calculation 3 4 4 2 2 3" xfId="37665"/>
    <cellStyle name="Calculation 3 4 4 2 3" xfId="16203"/>
    <cellStyle name="Calculation 3 4 4 2 3 2" xfId="28013"/>
    <cellStyle name="Calculation 3 4 4 2 3 2 2" xfId="51632"/>
    <cellStyle name="Calculation 3 4 4 2 3 3" xfId="39824"/>
    <cellStyle name="Calculation 3 4 4 2 4" xfId="19573"/>
    <cellStyle name="Calculation 3 4 4 2 4 2" xfId="43194"/>
    <cellStyle name="Calculation 3 4 4 2 5" xfId="31386"/>
    <cellStyle name="Calculation 3 4 4 3" xfId="6457"/>
    <cellStyle name="Calculation 3 4 4 3 2" xfId="12743"/>
    <cellStyle name="Calculation 3 4 4 3 2 2" xfId="24553"/>
    <cellStyle name="Calculation 3 4 4 3 2 2 2" xfId="48172"/>
    <cellStyle name="Calculation 3 4 4 3 2 3" xfId="36364"/>
    <cellStyle name="Calculation 3 4 4 3 3" xfId="16262"/>
    <cellStyle name="Calculation 3 4 4 3 3 2" xfId="28072"/>
    <cellStyle name="Calculation 3 4 4 3 3 2 2" xfId="51691"/>
    <cellStyle name="Calculation 3 4 4 3 3 3" xfId="39883"/>
    <cellStyle name="Calculation 3 4 4 3 4" xfId="18272"/>
    <cellStyle name="Calculation 3 4 4 3 4 2" xfId="41893"/>
    <cellStyle name="Calculation 3 4 4 3 5" xfId="30085"/>
    <cellStyle name="Calculation 3 4 4 4" xfId="11205"/>
    <cellStyle name="Calculation 3 4 4 4 2" xfId="23015"/>
    <cellStyle name="Calculation 3 4 4 4 2 2" xfId="46634"/>
    <cellStyle name="Calculation 3 4 4 4 3" xfId="34826"/>
    <cellStyle name="Calculation 3 4 4 5" xfId="9872"/>
    <cellStyle name="Calculation 3 4 4 5 2" xfId="21682"/>
    <cellStyle name="Calculation 3 4 4 5 2 2" xfId="45301"/>
    <cellStyle name="Calculation 3 4 4 5 3" xfId="33493"/>
    <cellStyle name="Calculation 3 4 4 6" xfId="17640"/>
    <cellStyle name="Calculation 3 4 4 6 2" xfId="41261"/>
    <cellStyle name="Calculation 3 4 4 7" xfId="29453"/>
    <cellStyle name="Calculation 3 4 5" xfId="6747"/>
    <cellStyle name="Calculation 3 4 5 2" xfId="13032"/>
    <cellStyle name="Calculation 3 4 5 2 2" xfId="24842"/>
    <cellStyle name="Calculation 3 4 5 2 2 2" xfId="48461"/>
    <cellStyle name="Calculation 3 4 5 2 3" xfId="36653"/>
    <cellStyle name="Calculation 3 4 5 3" xfId="10619"/>
    <cellStyle name="Calculation 3 4 5 3 2" xfId="22429"/>
    <cellStyle name="Calculation 3 4 5 3 2 2" xfId="46048"/>
    <cellStyle name="Calculation 3 4 5 3 3" xfId="34240"/>
    <cellStyle name="Calculation 3 4 5 4" xfId="18561"/>
    <cellStyle name="Calculation 3 4 5 4 2" xfId="42182"/>
    <cellStyle name="Calculation 3 4 5 5" xfId="30374"/>
    <cellStyle name="Calculation 3 4 6" xfId="7985"/>
    <cellStyle name="Calculation 3 4 6 2" xfId="14270"/>
    <cellStyle name="Calculation 3 4 6 2 2" xfId="26080"/>
    <cellStyle name="Calculation 3 4 6 2 2 2" xfId="49699"/>
    <cellStyle name="Calculation 3 4 6 2 3" xfId="37891"/>
    <cellStyle name="Calculation 3 4 6 3" xfId="15305"/>
    <cellStyle name="Calculation 3 4 6 3 2" xfId="27115"/>
    <cellStyle name="Calculation 3 4 6 3 2 2" xfId="50734"/>
    <cellStyle name="Calculation 3 4 6 3 3" xfId="38926"/>
    <cellStyle name="Calculation 3 4 6 4" xfId="19799"/>
    <cellStyle name="Calculation 3 4 6 4 2" xfId="43420"/>
    <cellStyle name="Calculation 3 4 6 5" xfId="31612"/>
    <cellStyle name="Calculation 3 4 7" xfId="9616"/>
    <cellStyle name="Calculation 3 4 7 2" xfId="21426"/>
    <cellStyle name="Calculation 3 4 7 2 2" xfId="45045"/>
    <cellStyle name="Calculation 3 4 7 3" xfId="33237"/>
    <cellStyle name="Calculation 3 4 8" xfId="15394"/>
    <cellStyle name="Calculation 3 4 8 2" xfId="27204"/>
    <cellStyle name="Calculation 3 4 8 2 2" xfId="50823"/>
    <cellStyle name="Calculation 3 4 8 3" xfId="39015"/>
    <cellStyle name="Calculation 3 4 9" xfId="17021"/>
    <cellStyle name="Calculation 3 4 9 2" xfId="40642"/>
    <cellStyle name="Calculation 3 5" xfId="1132"/>
    <cellStyle name="Calculation 3 5 10" xfId="28839"/>
    <cellStyle name="Calculation 3 5 2" xfId="1061"/>
    <cellStyle name="Calculation 3 5 2 2" xfId="2839"/>
    <cellStyle name="Calculation 3 5 2 2 2" xfId="5485"/>
    <cellStyle name="Calculation 3 5 2 2 2 2" xfId="8212"/>
    <cellStyle name="Calculation 3 5 2 2 2 2 2" xfId="14497"/>
    <cellStyle name="Calculation 3 5 2 2 2 2 2 2" xfId="26307"/>
    <cellStyle name="Calculation 3 5 2 2 2 2 2 2 2" xfId="49926"/>
    <cellStyle name="Calculation 3 5 2 2 2 2 2 3" xfId="38118"/>
    <cellStyle name="Calculation 3 5 2 2 2 2 3" xfId="10590"/>
    <cellStyle name="Calculation 3 5 2 2 2 2 3 2" xfId="22400"/>
    <cellStyle name="Calculation 3 5 2 2 2 2 3 2 2" xfId="46019"/>
    <cellStyle name="Calculation 3 5 2 2 2 2 3 3" xfId="34211"/>
    <cellStyle name="Calculation 3 5 2 2 2 2 4" xfId="20026"/>
    <cellStyle name="Calculation 3 5 2 2 2 2 4 2" xfId="43647"/>
    <cellStyle name="Calculation 3 5 2 2 2 2 5" xfId="31839"/>
    <cellStyle name="Calculation 3 5 2 2 2 3" xfId="8641"/>
    <cellStyle name="Calculation 3 5 2 2 2 3 2" xfId="14926"/>
    <cellStyle name="Calculation 3 5 2 2 2 3 2 2" xfId="26736"/>
    <cellStyle name="Calculation 3 5 2 2 2 3 2 2 2" xfId="50355"/>
    <cellStyle name="Calculation 3 5 2 2 2 3 2 3" xfId="38547"/>
    <cellStyle name="Calculation 3 5 2 2 2 3 3" xfId="15246"/>
    <cellStyle name="Calculation 3 5 2 2 2 3 3 2" xfId="27056"/>
    <cellStyle name="Calculation 3 5 2 2 2 3 3 2 2" xfId="50675"/>
    <cellStyle name="Calculation 3 5 2 2 2 3 3 3" xfId="38867"/>
    <cellStyle name="Calculation 3 5 2 2 2 3 4" xfId="20455"/>
    <cellStyle name="Calculation 3 5 2 2 2 3 4 2" xfId="44076"/>
    <cellStyle name="Calculation 3 5 2 2 2 3 5" xfId="32268"/>
    <cellStyle name="Calculation 3 5 2 2 2 4" xfId="12049"/>
    <cellStyle name="Calculation 3 5 2 2 2 4 2" xfId="23859"/>
    <cellStyle name="Calculation 3 5 2 2 2 4 2 2" xfId="47478"/>
    <cellStyle name="Calculation 3 5 2 2 2 4 3" xfId="35670"/>
    <cellStyle name="Calculation 3 5 2 2 2 5" xfId="10371"/>
    <cellStyle name="Calculation 3 5 2 2 2 5 2" xfId="22181"/>
    <cellStyle name="Calculation 3 5 2 2 2 5 2 2" xfId="45800"/>
    <cellStyle name="Calculation 3 5 2 2 2 5 3" xfId="33992"/>
    <cellStyle name="Calculation 3 5 2 2 2 6" xfId="17831"/>
    <cellStyle name="Calculation 3 5 2 2 2 6 2" xfId="41452"/>
    <cellStyle name="Calculation 3 5 2 2 2 7" xfId="29644"/>
    <cellStyle name="Calculation 3 5 2 2 3" xfId="7224"/>
    <cellStyle name="Calculation 3 5 2 2 3 2" xfId="13509"/>
    <cellStyle name="Calculation 3 5 2 2 3 2 2" xfId="25319"/>
    <cellStyle name="Calculation 3 5 2 2 3 2 2 2" xfId="48938"/>
    <cellStyle name="Calculation 3 5 2 2 3 2 3" xfId="37130"/>
    <cellStyle name="Calculation 3 5 2 2 3 3" xfId="16512"/>
    <cellStyle name="Calculation 3 5 2 2 3 3 2" xfId="28322"/>
    <cellStyle name="Calculation 3 5 2 2 3 3 2 2" xfId="51941"/>
    <cellStyle name="Calculation 3 5 2 2 3 3 3" xfId="40133"/>
    <cellStyle name="Calculation 3 5 2 2 3 4" xfId="19038"/>
    <cellStyle name="Calculation 3 5 2 2 3 4 2" xfId="42659"/>
    <cellStyle name="Calculation 3 5 2 2 3 5" xfId="30851"/>
    <cellStyle name="Calculation 3 5 2 2 4" xfId="6381"/>
    <cellStyle name="Calculation 3 5 2 2 4 2" xfId="12667"/>
    <cellStyle name="Calculation 3 5 2 2 4 2 2" xfId="24477"/>
    <cellStyle name="Calculation 3 5 2 2 4 2 2 2" xfId="48096"/>
    <cellStyle name="Calculation 3 5 2 2 4 2 3" xfId="36288"/>
    <cellStyle name="Calculation 3 5 2 2 4 3" xfId="16400"/>
    <cellStyle name="Calculation 3 5 2 2 4 3 2" xfId="28210"/>
    <cellStyle name="Calculation 3 5 2 2 4 3 2 2" xfId="51829"/>
    <cellStyle name="Calculation 3 5 2 2 4 3 3" xfId="40021"/>
    <cellStyle name="Calculation 3 5 2 2 4 4" xfId="18196"/>
    <cellStyle name="Calculation 3 5 2 2 4 4 2" xfId="41817"/>
    <cellStyle name="Calculation 3 5 2 2 4 5" xfId="30009"/>
    <cellStyle name="Calculation 3 5 2 2 5" xfId="10507"/>
    <cellStyle name="Calculation 3 5 2 2 5 2" xfId="22317"/>
    <cellStyle name="Calculation 3 5 2 2 5 2 2" xfId="45936"/>
    <cellStyle name="Calculation 3 5 2 2 5 3" xfId="34128"/>
    <cellStyle name="Calculation 3 5 2 2 6" xfId="16626"/>
    <cellStyle name="Calculation 3 5 2 2 6 2" xfId="28436"/>
    <cellStyle name="Calculation 3 5 2 2 6 2 2" xfId="52055"/>
    <cellStyle name="Calculation 3 5 2 2 6 3" xfId="40247"/>
    <cellStyle name="Calculation 3 5 2 2 7" xfId="17212"/>
    <cellStyle name="Calculation 3 5 2 2 7 2" xfId="40833"/>
    <cellStyle name="Calculation 3 5 2 2 8" xfId="29025"/>
    <cellStyle name="Calculation 3 5 2 3" xfId="3805"/>
    <cellStyle name="Calculation 3 5 2 3 2" xfId="7697"/>
    <cellStyle name="Calculation 3 5 2 3 2 2" xfId="13982"/>
    <cellStyle name="Calculation 3 5 2 3 2 2 2" xfId="25792"/>
    <cellStyle name="Calculation 3 5 2 3 2 2 2 2" xfId="49411"/>
    <cellStyle name="Calculation 3 5 2 3 2 2 3" xfId="37603"/>
    <cellStyle name="Calculation 3 5 2 3 2 3" xfId="9156"/>
    <cellStyle name="Calculation 3 5 2 3 2 3 2" xfId="20966"/>
    <cellStyle name="Calculation 3 5 2 3 2 3 2 2" xfId="44585"/>
    <cellStyle name="Calculation 3 5 2 3 2 3 3" xfId="32777"/>
    <cellStyle name="Calculation 3 5 2 3 2 4" xfId="19511"/>
    <cellStyle name="Calculation 3 5 2 3 2 4 2" xfId="43132"/>
    <cellStyle name="Calculation 3 5 2 3 2 5" xfId="31324"/>
    <cellStyle name="Calculation 3 5 2 3 3" xfId="7658"/>
    <cellStyle name="Calculation 3 5 2 3 3 2" xfId="13943"/>
    <cellStyle name="Calculation 3 5 2 3 3 2 2" xfId="25753"/>
    <cellStyle name="Calculation 3 5 2 3 3 2 2 2" xfId="49372"/>
    <cellStyle name="Calculation 3 5 2 3 3 2 3" xfId="37564"/>
    <cellStyle name="Calculation 3 5 2 3 3 3" xfId="16241"/>
    <cellStyle name="Calculation 3 5 2 3 3 3 2" xfId="28051"/>
    <cellStyle name="Calculation 3 5 2 3 3 3 2 2" xfId="51670"/>
    <cellStyle name="Calculation 3 5 2 3 3 3 3" xfId="39862"/>
    <cellStyle name="Calculation 3 5 2 3 3 4" xfId="19472"/>
    <cellStyle name="Calculation 3 5 2 3 3 4 2" xfId="43093"/>
    <cellStyle name="Calculation 3 5 2 3 3 5" xfId="31285"/>
    <cellStyle name="Calculation 3 5 2 3 4" xfId="11143"/>
    <cellStyle name="Calculation 3 5 2 3 4 2" xfId="22953"/>
    <cellStyle name="Calculation 3 5 2 3 4 2 2" xfId="46572"/>
    <cellStyle name="Calculation 3 5 2 3 4 3" xfId="34764"/>
    <cellStyle name="Calculation 3 5 2 3 5" xfId="10435"/>
    <cellStyle name="Calculation 3 5 2 3 5 2" xfId="22245"/>
    <cellStyle name="Calculation 3 5 2 3 5 2 2" xfId="45864"/>
    <cellStyle name="Calculation 3 5 2 3 5 3" xfId="34056"/>
    <cellStyle name="Calculation 3 5 2 3 6" xfId="17578"/>
    <cellStyle name="Calculation 3 5 2 3 6 2" xfId="41199"/>
    <cellStyle name="Calculation 3 5 2 3 7" xfId="29391"/>
    <cellStyle name="Calculation 3 5 2 4" xfId="6684"/>
    <cellStyle name="Calculation 3 5 2 4 2" xfId="12969"/>
    <cellStyle name="Calculation 3 5 2 4 2 2" xfId="24779"/>
    <cellStyle name="Calculation 3 5 2 4 2 2 2" xfId="48398"/>
    <cellStyle name="Calculation 3 5 2 4 2 3" xfId="36590"/>
    <cellStyle name="Calculation 3 5 2 4 3" xfId="9980"/>
    <cellStyle name="Calculation 3 5 2 4 3 2" xfId="21790"/>
    <cellStyle name="Calculation 3 5 2 4 3 2 2" xfId="45409"/>
    <cellStyle name="Calculation 3 5 2 4 3 3" xfId="33601"/>
    <cellStyle name="Calculation 3 5 2 4 4" xfId="18498"/>
    <cellStyle name="Calculation 3 5 2 4 4 2" xfId="42119"/>
    <cellStyle name="Calculation 3 5 2 4 5" xfId="30311"/>
    <cellStyle name="Calculation 3 5 2 5" xfId="6453"/>
    <cellStyle name="Calculation 3 5 2 5 2" xfId="12739"/>
    <cellStyle name="Calculation 3 5 2 5 2 2" xfId="24549"/>
    <cellStyle name="Calculation 3 5 2 5 2 2 2" xfId="48168"/>
    <cellStyle name="Calculation 3 5 2 5 2 3" xfId="36360"/>
    <cellStyle name="Calculation 3 5 2 5 3" xfId="16478"/>
    <cellStyle name="Calculation 3 5 2 5 3 2" xfId="28288"/>
    <cellStyle name="Calculation 3 5 2 5 3 2 2" xfId="51907"/>
    <cellStyle name="Calculation 3 5 2 5 3 3" xfId="40099"/>
    <cellStyle name="Calculation 3 5 2 5 4" xfId="18268"/>
    <cellStyle name="Calculation 3 5 2 5 4 2" xfId="41889"/>
    <cellStyle name="Calculation 3 5 2 5 5" xfId="30081"/>
    <cellStyle name="Calculation 3 5 2 6" xfId="9551"/>
    <cellStyle name="Calculation 3 5 2 6 2" xfId="21361"/>
    <cellStyle name="Calculation 3 5 2 6 2 2" xfId="44980"/>
    <cellStyle name="Calculation 3 5 2 6 3" xfId="33172"/>
    <cellStyle name="Calculation 3 5 2 7" xfId="15664"/>
    <cellStyle name="Calculation 3 5 2 7 2" xfId="27474"/>
    <cellStyle name="Calculation 3 5 2 7 2 2" xfId="51093"/>
    <cellStyle name="Calculation 3 5 2 7 3" xfId="39285"/>
    <cellStyle name="Calculation 3 5 2 8" xfId="16959"/>
    <cellStyle name="Calculation 3 5 2 8 2" xfId="40580"/>
    <cellStyle name="Calculation 3 5 2 9" xfId="28772"/>
    <cellStyle name="Calculation 3 5 3" xfId="2865"/>
    <cellStyle name="Calculation 3 5 3 2" xfId="5511"/>
    <cellStyle name="Calculation 3 5 3 2 2" xfId="8237"/>
    <cellStyle name="Calculation 3 5 3 2 2 2" xfId="14522"/>
    <cellStyle name="Calculation 3 5 3 2 2 2 2" xfId="26332"/>
    <cellStyle name="Calculation 3 5 3 2 2 2 2 2" xfId="49951"/>
    <cellStyle name="Calculation 3 5 3 2 2 2 3" xfId="38143"/>
    <cellStyle name="Calculation 3 5 3 2 2 3" xfId="9889"/>
    <cellStyle name="Calculation 3 5 3 2 2 3 2" xfId="21699"/>
    <cellStyle name="Calculation 3 5 3 2 2 3 2 2" xfId="45318"/>
    <cellStyle name="Calculation 3 5 3 2 2 3 3" xfId="33510"/>
    <cellStyle name="Calculation 3 5 3 2 2 4" xfId="20051"/>
    <cellStyle name="Calculation 3 5 3 2 2 4 2" xfId="43672"/>
    <cellStyle name="Calculation 3 5 3 2 2 5" xfId="31864"/>
    <cellStyle name="Calculation 3 5 3 2 3" xfId="8666"/>
    <cellStyle name="Calculation 3 5 3 2 3 2" xfId="14951"/>
    <cellStyle name="Calculation 3 5 3 2 3 2 2" xfId="26761"/>
    <cellStyle name="Calculation 3 5 3 2 3 2 2 2" xfId="50380"/>
    <cellStyle name="Calculation 3 5 3 2 3 2 3" xfId="38572"/>
    <cellStyle name="Calculation 3 5 3 2 3 3" xfId="11410"/>
    <cellStyle name="Calculation 3 5 3 2 3 3 2" xfId="23220"/>
    <cellStyle name="Calculation 3 5 3 2 3 3 2 2" xfId="46839"/>
    <cellStyle name="Calculation 3 5 3 2 3 3 3" xfId="35031"/>
    <cellStyle name="Calculation 3 5 3 2 3 4" xfId="20480"/>
    <cellStyle name="Calculation 3 5 3 2 3 4 2" xfId="44101"/>
    <cellStyle name="Calculation 3 5 3 2 3 5" xfId="32293"/>
    <cellStyle name="Calculation 3 5 3 2 4" xfId="12074"/>
    <cellStyle name="Calculation 3 5 3 2 4 2" xfId="23884"/>
    <cellStyle name="Calculation 3 5 3 2 4 2 2" xfId="47503"/>
    <cellStyle name="Calculation 3 5 3 2 4 3" xfId="35695"/>
    <cellStyle name="Calculation 3 5 3 2 5" xfId="8994"/>
    <cellStyle name="Calculation 3 5 3 2 5 2" xfId="20804"/>
    <cellStyle name="Calculation 3 5 3 2 5 2 2" xfId="44423"/>
    <cellStyle name="Calculation 3 5 3 2 5 3" xfId="32615"/>
    <cellStyle name="Calculation 3 5 3 2 6" xfId="17856"/>
    <cellStyle name="Calculation 3 5 3 2 6 2" xfId="41477"/>
    <cellStyle name="Calculation 3 5 3 2 7" xfId="29669"/>
    <cellStyle name="Calculation 3 5 3 3" xfId="7249"/>
    <cellStyle name="Calculation 3 5 3 3 2" xfId="13534"/>
    <cellStyle name="Calculation 3 5 3 3 2 2" xfId="25344"/>
    <cellStyle name="Calculation 3 5 3 3 2 2 2" xfId="48963"/>
    <cellStyle name="Calculation 3 5 3 3 2 3" xfId="37155"/>
    <cellStyle name="Calculation 3 5 3 3 3" xfId="16734"/>
    <cellStyle name="Calculation 3 5 3 3 3 2" xfId="28544"/>
    <cellStyle name="Calculation 3 5 3 3 3 2 2" xfId="52163"/>
    <cellStyle name="Calculation 3 5 3 3 3 3" xfId="40355"/>
    <cellStyle name="Calculation 3 5 3 3 4" xfId="19063"/>
    <cellStyle name="Calculation 3 5 3 3 4 2" xfId="42684"/>
    <cellStyle name="Calculation 3 5 3 3 5" xfId="30876"/>
    <cellStyle name="Calculation 3 5 3 4" xfId="7358"/>
    <cellStyle name="Calculation 3 5 3 4 2" xfId="13643"/>
    <cellStyle name="Calculation 3 5 3 4 2 2" xfId="25453"/>
    <cellStyle name="Calculation 3 5 3 4 2 2 2" xfId="49072"/>
    <cellStyle name="Calculation 3 5 3 4 2 3" xfId="37264"/>
    <cellStyle name="Calculation 3 5 3 4 3" xfId="15976"/>
    <cellStyle name="Calculation 3 5 3 4 3 2" xfId="27786"/>
    <cellStyle name="Calculation 3 5 3 4 3 2 2" xfId="51405"/>
    <cellStyle name="Calculation 3 5 3 4 3 3" xfId="39597"/>
    <cellStyle name="Calculation 3 5 3 4 4" xfId="19172"/>
    <cellStyle name="Calculation 3 5 3 4 4 2" xfId="42793"/>
    <cellStyle name="Calculation 3 5 3 4 5" xfId="30985"/>
    <cellStyle name="Calculation 3 5 3 5" xfId="10532"/>
    <cellStyle name="Calculation 3 5 3 5 2" xfId="22342"/>
    <cellStyle name="Calculation 3 5 3 5 2 2" xfId="45961"/>
    <cellStyle name="Calculation 3 5 3 5 3" xfId="34153"/>
    <cellStyle name="Calculation 3 5 3 6" xfId="15769"/>
    <cellStyle name="Calculation 3 5 3 6 2" xfId="27579"/>
    <cellStyle name="Calculation 3 5 3 6 2 2" xfId="51198"/>
    <cellStyle name="Calculation 3 5 3 6 3" xfId="39390"/>
    <cellStyle name="Calculation 3 5 3 7" xfId="17237"/>
    <cellStyle name="Calculation 3 5 3 7 2" xfId="40858"/>
    <cellStyle name="Calculation 3 5 3 8" xfId="29050"/>
    <cellStyle name="Calculation 3 5 4" xfId="3873"/>
    <cellStyle name="Calculation 3 5 4 2" xfId="7764"/>
    <cellStyle name="Calculation 3 5 4 2 2" xfId="14049"/>
    <cellStyle name="Calculation 3 5 4 2 2 2" xfId="25859"/>
    <cellStyle name="Calculation 3 5 4 2 2 2 2" xfId="49478"/>
    <cellStyle name="Calculation 3 5 4 2 2 3" xfId="37670"/>
    <cellStyle name="Calculation 3 5 4 2 3" xfId="9656"/>
    <cellStyle name="Calculation 3 5 4 2 3 2" xfId="21466"/>
    <cellStyle name="Calculation 3 5 4 2 3 2 2" xfId="45085"/>
    <cellStyle name="Calculation 3 5 4 2 3 3" xfId="33277"/>
    <cellStyle name="Calculation 3 5 4 2 4" xfId="19578"/>
    <cellStyle name="Calculation 3 5 4 2 4 2" xfId="43199"/>
    <cellStyle name="Calculation 3 5 4 2 5" xfId="31391"/>
    <cellStyle name="Calculation 3 5 4 3" xfId="6590"/>
    <cellStyle name="Calculation 3 5 4 3 2" xfId="12875"/>
    <cellStyle name="Calculation 3 5 4 3 2 2" xfId="24685"/>
    <cellStyle name="Calculation 3 5 4 3 2 2 2" xfId="48304"/>
    <cellStyle name="Calculation 3 5 4 3 2 3" xfId="36496"/>
    <cellStyle name="Calculation 3 5 4 3 3" xfId="9619"/>
    <cellStyle name="Calculation 3 5 4 3 3 2" xfId="21429"/>
    <cellStyle name="Calculation 3 5 4 3 3 2 2" xfId="45048"/>
    <cellStyle name="Calculation 3 5 4 3 3 3" xfId="33240"/>
    <cellStyle name="Calculation 3 5 4 3 4" xfId="18404"/>
    <cellStyle name="Calculation 3 5 4 3 4 2" xfId="42025"/>
    <cellStyle name="Calculation 3 5 4 3 5" xfId="30217"/>
    <cellStyle name="Calculation 3 5 4 4" xfId="11211"/>
    <cellStyle name="Calculation 3 5 4 4 2" xfId="23021"/>
    <cellStyle name="Calculation 3 5 4 4 2 2" xfId="46640"/>
    <cellStyle name="Calculation 3 5 4 4 3" xfId="34832"/>
    <cellStyle name="Calculation 3 5 4 5" xfId="12109"/>
    <cellStyle name="Calculation 3 5 4 5 2" xfId="23919"/>
    <cellStyle name="Calculation 3 5 4 5 2 2" xfId="47538"/>
    <cellStyle name="Calculation 3 5 4 5 3" xfId="35730"/>
    <cellStyle name="Calculation 3 5 4 6" xfId="17645"/>
    <cellStyle name="Calculation 3 5 4 6 2" xfId="41266"/>
    <cellStyle name="Calculation 3 5 4 7" xfId="29458"/>
    <cellStyle name="Calculation 3 5 5" xfId="6752"/>
    <cellStyle name="Calculation 3 5 5 2" xfId="13037"/>
    <cellStyle name="Calculation 3 5 5 2 2" xfId="24847"/>
    <cellStyle name="Calculation 3 5 5 2 2 2" xfId="48466"/>
    <cellStyle name="Calculation 3 5 5 2 3" xfId="36658"/>
    <cellStyle name="Calculation 3 5 5 3" xfId="12007"/>
    <cellStyle name="Calculation 3 5 5 3 2" xfId="23817"/>
    <cellStyle name="Calculation 3 5 5 3 2 2" xfId="47436"/>
    <cellStyle name="Calculation 3 5 5 3 3" xfId="35628"/>
    <cellStyle name="Calculation 3 5 5 4" xfId="18566"/>
    <cellStyle name="Calculation 3 5 5 4 2" xfId="42187"/>
    <cellStyle name="Calculation 3 5 5 5" xfId="30379"/>
    <cellStyle name="Calculation 3 5 6" xfId="7176"/>
    <cellStyle name="Calculation 3 5 6 2" xfId="13461"/>
    <cellStyle name="Calculation 3 5 6 2 2" xfId="25271"/>
    <cellStyle name="Calculation 3 5 6 2 2 2" xfId="48890"/>
    <cellStyle name="Calculation 3 5 6 2 3" xfId="37082"/>
    <cellStyle name="Calculation 3 5 6 3" xfId="15380"/>
    <cellStyle name="Calculation 3 5 6 3 2" xfId="27190"/>
    <cellStyle name="Calculation 3 5 6 3 2 2" xfId="50809"/>
    <cellStyle name="Calculation 3 5 6 3 3" xfId="39001"/>
    <cellStyle name="Calculation 3 5 6 4" xfId="18990"/>
    <cellStyle name="Calculation 3 5 6 4 2" xfId="42611"/>
    <cellStyle name="Calculation 3 5 6 5" xfId="30803"/>
    <cellStyle name="Calculation 3 5 7" xfId="9622"/>
    <cellStyle name="Calculation 3 5 7 2" xfId="21432"/>
    <cellStyle name="Calculation 3 5 7 2 2" xfId="45051"/>
    <cellStyle name="Calculation 3 5 7 3" xfId="33243"/>
    <cellStyle name="Calculation 3 5 8" xfId="9893"/>
    <cellStyle name="Calculation 3 5 8 2" xfId="21703"/>
    <cellStyle name="Calculation 3 5 8 2 2" xfId="45322"/>
    <cellStyle name="Calculation 3 5 8 3" xfId="33514"/>
    <cellStyle name="Calculation 3 5 9" xfId="17026"/>
    <cellStyle name="Calculation 3 5 9 2" xfId="40647"/>
    <cellStyle name="Calculation 3 6" xfId="1084"/>
    <cellStyle name="Calculation 3 6 2" xfId="2845"/>
    <cellStyle name="Calculation 3 6 2 2" xfId="5491"/>
    <cellStyle name="Calculation 3 6 2 2 2" xfId="8218"/>
    <cellStyle name="Calculation 3 6 2 2 2 2" xfId="14503"/>
    <cellStyle name="Calculation 3 6 2 2 2 2 2" xfId="26313"/>
    <cellStyle name="Calculation 3 6 2 2 2 2 2 2" xfId="49932"/>
    <cellStyle name="Calculation 3 6 2 2 2 2 3" xfId="38124"/>
    <cellStyle name="Calculation 3 6 2 2 2 3" xfId="10041"/>
    <cellStyle name="Calculation 3 6 2 2 2 3 2" xfId="21851"/>
    <cellStyle name="Calculation 3 6 2 2 2 3 2 2" xfId="45470"/>
    <cellStyle name="Calculation 3 6 2 2 2 3 3" xfId="33662"/>
    <cellStyle name="Calculation 3 6 2 2 2 4" xfId="20032"/>
    <cellStyle name="Calculation 3 6 2 2 2 4 2" xfId="43653"/>
    <cellStyle name="Calculation 3 6 2 2 2 5" xfId="31845"/>
    <cellStyle name="Calculation 3 6 2 2 3" xfId="8647"/>
    <cellStyle name="Calculation 3 6 2 2 3 2" xfId="14932"/>
    <cellStyle name="Calculation 3 6 2 2 3 2 2" xfId="26742"/>
    <cellStyle name="Calculation 3 6 2 2 3 2 2 2" xfId="50361"/>
    <cellStyle name="Calculation 3 6 2 2 3 2 3" xfId="38553"/>
    <cellStyle name="Calculation 3 6 2 2 3 3" xfId="8948"/>
    <cellStyle name="Calculation 3 6 2 2 3 3 2" xfId="20758"/>
    <cellStyle name="Calculation 3 6 2 2 3 3 2 2" xfId="44377"/>
    <cellStyle name="Calculation 3 6 2 2 3 3 3" xfId="32569"/>
    <cellStyle name="Calculation 3 6 2 2 3 4" xfId="20461"/>
    <cellStyle name="Calculation 3 6 2 2 3 4 2" xfId="44082"/>
    <cellStyle name="Calculation 3 6 2 2 3 5" xfId="32274"/>
    <cellStyle name="Calculation 3 6 2 2 4" xfId="12055"/>
    <cellStyle name="Calculation 3 6 2 2 4 2" xfId="23865"/>
    <cellStyle name="Calculation 3 6 2 2 4 2 2" xfId="47484"/>
    <cellStyle name="Calculation 3 6 2 2 4 3" xfId="35676"/>
    <cellStyle name="Calculation 3 6 2 2 5" xfId="12205"/>
    <cellStyle name="Calculation 3 6 2 2 5 2" xfId="24015"/>
    <cellStyle name="Calculation 3 6 2 2 5 2 2" xfId="47634"/>
    <cellStyle name="Calculation 3 6 2 2 5 3" xfId="35826"/>
    <cellStyle name="Calculation 3 6 2 2 6" xfId="17837"/>
    <cellStyle name="Calculation 3 6 2 2 6 2" xfId="41458"/>
    <cellStyle name="Calculation 3 6 2 2 7" xfId="29650"/>
    <cellStyle name="Calculation 3 6 2 3" xfId="7230"/>
    <cellStyle name="Calculation 3 6 2 3 2" xfId="13515"/>
    <cellStyle name="Calculation 3 6 2 3 2 2" xfId="25325"/>
    <cellStyle name="Calculation 3 6 2 3 2 2 2" xfId="48944"/>
    <cellStyle name="Calculation 3 6 2 3 2 3" xfId="37136"/>
    <cellStyle name="Calculation 3 6 2 3 3" xfId="15934"/>
    <cellStyle name="Calculation 3 6 2 3 3 2" xfId="27744"/>
    <cellStyle name="Calculation 3 6 2 3 3 2 2" xfId="51363"/>
    <cellStyle name="Calculation 3 6 2 3 3 3" xfId="39555"/>
    <cellStyle name="Calculation 3 6 2 3 4" xfId="19044"/>
    <cellStyle name="Calculation 3 6 2 3 4 2" xfId="42665"/>
    <cellStyle name="Calculation 3 6 2 3 5" xfId="30857"/>
    <cellStyle name="Calculation 3 6 2 4" xfId="6378"/>
    <cellStyle name="Calculation 3 6 2 4 2" xfId="12664"/>
    <cellStyle name="Calculation 3 6 2 4 2 2" xfId="24474"/>
    <cellStyle name="Calculation 3 6 2 4 2 2 2" xfId="48093"/>
    <cellStyle name="Calculation 3 6 2 4 2 3" xfId="36285"/>
    <cellStyle name="Calculation 3 6 2 4 3" xfId="16071"/>
    <cellStyle name="Calculation 3 6 2 4 3 2" xfId="27881"/>
    <cellStyle name="Calculation 3 6 2 4 3 2 2" xfId="51500"/>
    <cellStyle name="Calculation 3 6 2 4 3 3" xfId="39692"/>
    <cellStyle name="Calculation 3 6 2 4 4" xfId="18193"/>
    <cellStyle name="Calculation 3 6 2 4 4 2" xfId="41814"/>
    <cellStyle name="Calculation 3 6 2 4 5" xfId="30006"/>
    <cellStyle name="Calculation 3 6 2 5" xfId="10513"/>
    <cellStyle name="Calculation 3 6 2 5 2" xfId="22323"/>
    <cellStyle name="Calculation 3 6 2 5 2 2" xfId="45942"/>
    <cellStyle name="Calculation 3 6 2 5 3" xfId="34134"/>
    <cellStyle name="Calculation 3 6 2 6" xfId="16622"/>
    <cellStyle name="Calculation 3 6 2 6 2" xfId="28432"/>
    <cellStyle name="Calculation 3 6 2 6 2 2" xfId="52051"/>
    <cellStyle name="Calculation 3 6 2 6 3" xfId="40243"/>
    <cellStyle name="Calculation 3 6 2 7" xfId="17218"/>
    <cellStyle name="Calculation 3 6 2 7 2" xfId="40839"/>
    <cellStyle name="Calculation 3 6 2 8" xfId="29031"/>
    <cellStyle name="Calculation 3 6 3" xfId="3828"/>
    <cellStyle name="Calculation 3 6 3 2" xfId="7720"/>
    <cellStyle name="Calculation 3 6 3 2 2" xfId="14005"/>
    <cellStyle name="Calculation 3 6 3 2 2 2" xfId="25815"/>
    <cellStyle name="Calculation 3 6 3 2 2 2 2" xfId="49434"/>
    <cellStyle name="Calculation 3 6 3 2 2 3" xfId="37626"/>
    <cellStyle name="Calculation 3 6 3 2 3" xfId="12585"/>
    <cellStyle name="Calculation 3 6 3 2 3 2" xfId="24395"/>
    <cellStyle name="Calculation 3 6 3 2 3 2 2" xfId="48014"/>
    <cellStyle name="Calculation 3 6 3 2 3 3" xfId="36206"/>
    <cellStyle name="Calculation 3 6 3 2 4" xfId="19534"/>
    <cellStyle name="Calculation 3 6 3 2 4 2" xfId="43155"/>
    <cellStyle name="Calculation 3 6 3 2 5" xfId="31347"/>
    <cellStyle name="Calculation 3 6 3 3" xfId="8303"/>
    <cellStyle name="Calculation 3 6 3 3 2" xfId="14588"/>
    <cellStyle name="Calculation 3 6 3 3 2 2" xfId="26398"/>
    <cellStyle name="Calculation 3 6 3 3 2 2 2" xfId="50017"/>
    <cellStyle name="Calculation 3 6 3 3 2 3" xfId="38209"/>
    <cellStyle name="Calculation 3 6 3 3 3" xfId="10456"/>
    <cellStyle name="Calculation 3 6 3 3 3 2" xfId="22266"/>
    <cellStyle name="Calculation 3 6 3 3 3 2 2" xfId="45885"/>
    <cellStyle name="Calculation 3 6 3 3 3 3" xfId="34077"/>
    <cellStyle name="Calculation 3 6 3 3 4" xfId="20117"/>
    <cellStyle name="Calculation 3 6 3 3 4 2" xfId="43738"/>
    <cellStyle name="Calculation 3 6 3 3 5" xfId="31930"/>
    <cellStyle name="Calculation 3 6 3 4" xfId="11166"/>
    <cellStyle name="Calculation 3 6 3 4 2" xfId="22976"/>
    <cellStyle name="Calculation 3 6 3 4 2 2" xfId="46595"/>
    <cellStyle name="Calculation 3 6 3 4 3" xfId="34787"/>
    <cellStyle name="Calculation 3 6 3 5" xfId="12249"/>
    <cellStyle name="Calculation 3 6 3 5 2" xfId="24059"/>
    <cellStyle name="Calculation 3 6 3 5 2 2" xfId="47678"/>
    <cellStyle name="Calculation 3 6 3 5 3" xfId="35870"/>
    <cellStyle name="Calculation 3 6 3 6" xfId="17601"/>
    <cellStyle name="Calculation 3 6 3 6 2" xfId="41222"/>
    <cellStyle name="Calculation 3 6 3 7" xfId="29414"/>
    <cellStyle name="Calculation 3 6 4" xfId="6707"/>
    <cellStyle name="Calculation 3 6 4 2" xfId="12992"/>
    <cellStyle name="Calculation 3 6 4 2 2" xfId="24802"/>
    <cellStyle name="Calculation 3 6 4 2 2 2" xfId="48421"/>
    <cellStyle name="Calculation 3 6 4 2 3" xfId="36613"/>
    <cellStyle name="Calculation 3 6 4 3" xfId="10280"/>
    <cellStyle name="Calculation 3 6 4 3 2" xfId="22090"/>
    <cellStyle name="Calculation 3 6 4 3 2 2" xfId="45709"/>
    <cellStyle name="Calculation 3 6 4 3 3" xfId="33901"/>
    <cellStyle name="Calculation 3 6 4 4" xfId="18521"/>
    <cellStyle name="Calculation 3 6 4 4 2" xfId="42142"/>
    <cellStyle name="Calculation 3 6 4 5" xfId="30334"/>
    <cellStyle name="Calculation 3 6 5" xfId="7280"/>
    <cellStyle name="Calculation 3 6 5 2" xfId="13565"/>
    <cellStyle name="Calculation 3 6 5 2 2" xfId="25375"/>
    <cellStyle name="Calculation 3 6 5 2 2 2" xfId="48994"/>
    <cellStyle name="Calculation 3 6 5 2 3" xfId="37186"/>
    <cellStyle name="Calculation 3 6 5 3" xfId="16733"/>
    <cellStyle name="Calculation 3 6 5 3 2" xfId="28543"/>
    <cellStyle name="Calculation 3 6 5 3 2 2" xfId="52162"/>
    <cellStyle name="Calculation 3 6 5 3 3" xfId="40354"/>
    <cellStyle name="Calculation 3 6 5 4" xfId="19094"/>
    <cellStyle name="Calculation 3 6 5 4 2" xfId="42715"/>
    <cellStyle name="Calculation 3 6 5 5" xfId="30907"/>
    <cellStyle name="Calculation 3 6 6" xfId="9574"/>
    <cellStyle name="Calculation 3 6 6 2" xfId="21384"/>
    <cellStyle name="Calculation 3 6 6 2 2" xfId="45003"/>
    <cellStyle name="Calculation 3 6 6 3" xfId="33195"/>
    <cellStyle name="Calculation 3 6 7" xfId="11835"/>
    <cellStyle name="Calculation 3 6 7 2" xfId="23645"/>
    <cellStyle name="Calculation 3 6 7 2 2" xfId="47264"/>
    <cellStyle name="Calculation 3 6 7 3" xfId="35456"/>
    <cellStyle name="Calculation 3 6 8" xfId="16982"/>
    <cellStyle name="Calculation 3 6 8 2" xfId="40603"/>
    <cellStyle name="Calculation 3 6 9" xfId="28795"/>
    <cellStyle name="Calculation 3 7" xfId="3305"/>
    <cellStyle name="Calculation 3 7 2" xfId="5951"/>
    <cellStyle name="Calculation 3 7 2 2" xfId="8345"/>
    <cellStyle name="Calculation 3 7 2 2 2" xfId="14630"/>
    <cellStyle name="Calculation 3 7 2 2 2 2" xfId="26440"/>
    <cellStyle name="Calculation 3 7 2 2 2 2 2" xfId="50059"/>
    <cellStyle name="Calculation 3 7 2 2 2 3" xfId="38251"/>
    <cellStyle name="Calculation 3 7 2 2 3" xfId="9394"/>
    <cellStyle name="Calculation 3 7 2 2 3 2" xfId="21204"/>
    <cellStyle name="Calculation 3 7 2 2 3 2 2" xfId="44823"/>
    <cellStyle name="Calculation 3 7 2 2 3 3" xfId="33015"/>
    <cellStyle name="Calculation 3 7 2 2 4" xfId="20159"/>
    <cellStyle name="Calculation 3 7 2 2 4 2" xfId="43780"/>
    <cellStyle name="Calculation 3 7 2 2 5" xfId="31972"/>
    <cellStyle name="Calculation 3 7 2 3" xfId="8700"/>
    <cellStyle name="Calculation 3 7 2 3 2" xfId="14985"/>
    <cellStyle name="Calculation 3 7 2 3 2 2" xfId="26795"/>
    <cellStyle name="Calculation 3 7 2 3 2 2 2" xfId="50414"/>
    <cellStyle name="Calculation 3 7 2 3 2 3" xfId="38606"/>
    <cellStyle name="Calculation 3 7 2 3 3" xfId="11965"/>
    <cellStyle name="Calculation 3 7 2 3 3 2" xfId="23775"/>
    <cellStyle name="Calculation 3 7 2 3 3 2 2" xfId="47394"/>
    <cellStyle name="Calculation 3 7 2 3 3 3" xfId="35586"/>
    <cellStyle name="Calculation 3 7 2 3 4" xfId="20514"/>
    <cellStyle name="Calculation 3 7 2 3 4 2" xfId="44135"/>
    <cellStyle name="Calculation 3 7 2 3 5" xfId="32327"/>
    <cellStyle name="Calculation 3 7 2 4" xfId="12295"/>
    <cellStyle name="Calculation 3 7 2 4 2" xfId="24105"/>
    <cellStyle name="Calculation 3 7 2 4 2 2" xfId="47724"/>
    <cellStyle name="Calculation 3 7 2 4 3" xfId="35916"/>
    <cellStyle name="Calculation 3 7 2 5" xfId="16150"/>
    <cellStyle name="Calculation 3 7 2 5 2" xfId="27960"/>
    <cellStyle name="Calculation 3 7 2 5 2 2" xfId="51579"/>
    <cellStyle name="Calculation 3 7 2 5 3" xfId="39771"/>
    <cellStyle name="Calculation 3 7 2 6" xfId="17890"/>
    <cellStyle name="Calculation 3 7 2 6 2" xfId="41511"/>
    <cellStyle name="Calculation 3 7 2 7" xfId="29703"/>
    <cellStyle name="Calculation 3 7 3" xfId="7350"/>
    <cellStyle name="Calculation 3 7 3 2" xfId="13635"/>
    <cellStyle name="Calculation 3 7 3 2 2" xfId="25445"/>
    <cellStyle name="Calculation 3 7 3 2 2 2" xfId="49064"/>
    <cellStyle name="Calculation 3 7 3 2 3" xfId="37256"/>
    <cellStyle name="Calculation 3 7 3 3" xfId="9018"/>
    <cellStyle name="Calculation 3 7 3 3 2" xfId="20828"/>
    <cellStyle name="Calculation 3 7 3 3 2 2" xfId="44447"/>
    <cellStyle name="Calculation 3 7 3 3 3" xfId="32639"/>
    <cellStyle name="Calculation 3 7 3 4" xfId="19164"/>
    <cellStyle name="Calculation 3 7 3 4 2" xfId="42785"/>
    <cellStyle name="Calculation 3 7 3 5" xfId="30977"/>
    <cellStyle name="Calculation 3 7 4" xfId="7007"/>
    <cellStyle name="Calculation 3 7 4 2" xfId="13292"/>
    <cellStyle name="Calculation 3 7 4 2 2" xfId="25102"/>
    <cellStyle name="Calculation 3 7 4 2 2 2" xfId="48721"/>
    <cellStyle name="Calculation 3 7 4 2 3" xfId="36913"/>
    <cellStyle name="Calculation 3 7 4 3" xfId="15527"/>
    <cellStyle name="Calculation 3 7 4 3 2" xfId="27337"/>
    <cellStyle name="Calculation 3 7 4 3 2 2" xfId="50956"/>
    <cellStyle name="Calculation 3 7 4 3 3" xfId="39148"/>
    <cellStyle name="Calculation 3 7 4 4" xfId="18821"/>
    <cellStyle name="Calculation 3 7 4 4 2" xfId="42442"/>
    <cellStyle name="Calculation 3 7 4 5" xfId="30634"/>
    <cellStyle name="Calculation 3 7 5" xfId="10750"/>
    <cellStyle name="Calculation 3 7 5 2" xfId="22560"/>
    <cellStyle name="Calculation 3 7 5 2 2" xfId="46179"/>
    <cellStyle name="Calculation 3 7 5 3" xfId="34371"/>
    <cellStyle name="Calculation 3 7 6" xfId="16288"/>
    <cellStyle name="Calculation 3 7 6 2" xfId="28098"/>
    <cellStyle name="Calculation 3 7 6 2 2" xfId="51717"/>
    <cellStyle name="Calculation 3 7 6 3" xfId="39909"/>
    <cellStyle name="Calculation 3 7 7" xfId="17271"/>
    <cellStyle name="Calculation 3 7 7 2" xfId="40892"/>
    <cellStyle name="Calculation 3 7 8" xfId="29084"/>
    <cellStyle name="Calculation 3 8" xfId="3459"/>
    <cellStyle name="Calculation 3 8 2" xfId="6085"/>
    <cellStyle name="Calculation 3 8 2 2" xfId="8444"/>
    <cellStyle name="Calculation 3 8 2 2 2" xfId="14729"/>
    <cellStyle name="Calculation 3 8 2 2 2 2" xfId="26539"/>
    <cellStyle name="Calculation 3 8 2 2 2 2 2" xfId="50158"/>
    <cellStyle name="Calculation 3 8 2 2 2 3" xfId="38350"/>
    <cellStyle name="Calculation 3 8 2 2 3" xfId="11613"/>
    <cellStyle name="Calculation 3 8 2 2 3 2" xfId="23423"/>
    <cellStyle name="Calculation 3 8 2 2 3 2 2" xfId="47042"/>
    <cellStyle name="Calculation 3 8 2 2 3 3" xfId="35234"/>
    <cellStyle name="Calculation 3 8 2 2 4" xfId="20258"/>
    <cellStyle name="Calculation 3 8 2 2 4 2" xfId="43879"/>
    <cellStyle name="Calculation 3 8 2 2 5" xfId="32071"/>
    <cellStyle name="Calculation 3 8 2 3" xfId="8791"/>
    <cellStyle name="Calculation 3 8 2 3 2" xfId="15076"/>
    <cellStyle name="Calculation 3 8 2 3 2 2" xfId="26886"/>
    <cellStyle name="Calculation 3 8 2 3 2 2 2" xfId="50505"/>
    <cellStyle name="Calculation 3 8 2 3 2 3" xfId="38697"/>
    <cellStyle name="Calculation 3 8 2 3 3" xfId="11231"/>
    <cellStyle name="Calculation 3 8 2 3 3 2" xfId="23041"/>
    <cellStyle name="Calculation 3 8 2 3 3 2 2" xfId="46660"/>
    <cellStyle name="Calculation 3 8 2 3 3 3" xfId="34852"/>
    <cellStyle name="Calculation 3 8 2 3 4" xfId="20605"/>
    <cellStyle name="Calculation 3 8 2 3 4 2" xfId="44226"/>
    <cellStyle name="Calculation 3 8 2 3 5" xfId="32418"/>
    <cellStyle name="Calculation 3 8 2 4" xfId="12411"/>
    <cellStyle name="Calculation 3 8 2 4 2" xfId="24221"/>
    <cellStyle name="Calculation 3 8 2 4 2 2" xfId="47840"/>
    <cellStyle name="Calculation 3 8 2 4 3" xfId="36032"/>
    <cellStyle name="Calculation 3 8 2 5" xfId="16011"/>
    <cellStyle name="Calculation 3 8 2 5 2" xfId="27821"/>
    <cellStyle name="Calculation 3 8 2 5 2 2" xfId="51440"/>
    <cellStyle name="Calculation 3 8 2 5 3" xfId="39632"/>
    <cellStyle name="Calculation 3 8 2 6" xfId="17981"/>
    <cellStyle name="Calculation 3 8 2 6 2" xfId="41602"/>
    <cellStyle name="Calculation 3 8 2 7" xfId="29794"/>
    <cellStyle name="Calculation 3 8 3" xfId="7461"/>
    <cellStyle name="Calculation 3 8 3 2" xfId="13746"/>
    <cellStyle name="Calculation 3 8 3 2 2" xfId="25556"/>
    <cellStyle name="Calculation 3 8 3 2 2 2" xfId="49175"/>
    <cellStyle name="Calculation 3 8 3 2 3" xfId="37367"/>
    <cellStyle name="Calculation 3 8 3 3" xfId="16000"/>
    <cellStyle name="Calculation 3 8 3 3 2" xfId="27810"/>
    <cellStyle name="Calculation 3 8 3 3 2 2" xfId="51429"/>
    <cellStyle name="Calculation 3 8 3 3 3" xfId="39621"/>
    <cellStyle name="Calculation 3 8 3 4" xfId="19275"/>
    <cellStyle name="Calculation 3 8 3 4 2" xfId="42896"/>
    <cellStyle name="Calculation 3 8 3 5" xfId="31088"/>
    <cellStyle name="Calculation 3 8 4" xfId="8288"/>
    <cellStyle name="Calculation 3 8 4 2" xfId="14573"/>
    <cellStyle name="Calculation 3 8 4 2 2" xfId="26383"/>
    <cellStyle name="Calculation 3 8 4 2 2 2" xfId="50002"/>
    <cellStyle name="Calculation 3 8 4 2 3" xfId="38194"/>
    <cellStyle name="Calculation 3 8 4 3" xfId="10564"/>
    <cellStyle name="Calculation 3 8 4 3 2" xfId="22374"/>
    <cellStyle name="Calculation 3 8 4 3 2 2" xfId="45993"/>
    <cellStyle name="Calculation 3 8 4 3 3" xfId="34185"/>
    <cellStyle name="Calculation 3 8 4 4" xfId="20102"/>
    <cellStyle name="Calculation 3 8 4 4 2" xfId="43723"/>
    <cellStyle name="Calculation 3 8 4 5" xfId="31915"/>
    <cellStyle name="Calculation 3 8 5" xfId="10882"/>
    <cellStyle name="Calculation 3 8 5 2" xfId="22692"/>
    <cellStyle name="Calculation 3 8 5 2 2" xfId="46311"/>
    <cellStyle name="Calculation 3 8 5 3" xfId="34503"/>
    <cellStyle name="Calculation 3 8 6" xfId="9718"/>
    <cellStyle name="Calculation 3 8 6 2" xfId="21528"/>
    <cellStyle name="Calculation 3 8 6 2 2" xfId="45147"/>
    <cellStyle name="Calculation 3 8 6 3" xfId="33339"/>
    <cellStyle name="Calculation 3 8 7" xfId="17376"/>
    <cellStyle name="Calculation 3 8 7 2" xfId="40997"/>
    <cellStyle name="Calculation 3 8 8" xfId="29189"/>
    <cellStyle name="Calculation 3 9" xfId="3598"/>
    <cellStyle name="Calculation 3 9 2" xfId="6184"/>
    <cellStyle name="Calculation 3 9 2 2" xfId="8524"/>
    <cellStyle name="Calculation 3 9 2 2 2" xfId="14809"/>
    <cellStyle name="Calculation 3 9 2 2 2 2" xfId="26619"/>
    <cellStyle name="Calculation 3 9 2 2 2 2 2" xfId="50238"/>
    <cellStyle name="Calculation 3 9 2 2 2 3" xfId="38430"/>
    <cellStyle name="Calculation 3 9 2 2 3" xfId="10767"/>
    <cellStyle name="Calculation 3 9 2 2 3 2" xfId="22577"/>
    <cellStyle name="Calculation 3 9 2 2 3 2 2" xfId="46196"/>
    <cellStyle name="Calculation 3 9 2 2 3 3" xfId="34388"/>
    <cellStyle name="Calculation 3 9 2 2 4" xfId="20338"/>
    <cellStyle name="Calculation 3 9 2 2 4 2" xfId="43959"/>
    <cellStyle name="Calculation 3 9 2 2 5" xfId="32151"/>
    <cellStyle name="Calculation 3 9 2 3" xfId="8862"/>
    <cellStyle name="Calculation 3 9 2 3 2" xfId="15147"/>
    <cellStyle name="Calculation 3 9 2 3 2 2" xfId="26957"/>
    <cellStyle name="Calculation 3 9 2 3 2 2 2" xfId="50576"/>
    <cellStyle name="Calculation 3 9 2 3 2 3" xfId="38768"/>
    <cellStyle name="Calculation 3 9 2 3 3" xfId="10043"/>
    <cellStyle name="Calculation 3 9 2 3 3 2" xfId="21853"/>
    <cellStyle name="Calculation 3 9 2 3 3 2 2" xfId="45472"/>
    <cellStyle name="Calculation 3 9 2 3 3 3" xfId="33664"/>
    <cellStyle name="Calculation 3 9 2 3 4" xfId="20676"/>
    <cellStyle name="Calculation 3 9 2 3 4 2" xfId="44297"/>
    <cellStyle name="Calculation 3 9 2 3 5" xfId="32489"/>
    <cellStyle name="Calculation 3 9 2 4" xfId="12493"/>
    <cellStyle name="Calculation 3 9 2 4 2" xfId="24303"/>
    <cellStyle name="Calculation 3 9 2 4 2 2" xfId="47922"/>
    <cellStyle name="Calculation 3 9 2 4 3" xfId="36114"/>
    <cellStyle name="Calculation 3 9 2 5" xfId="16711"/>
    <cellStyle name="Calculation 3 9 2 5 2" xfId="28521"/>
    <cellStyle name="Calculation 3 9 2 5 2 2" xfId="52140"/>
    <cellStyle name="Calculation 3 9 2 5 3" xfId="40332"/>
    <cellStyle name="Calculation 3 9 2 6" xfId="18052"/>
    <cellStyle name="Calculation 3 9 2 6 2" xfId="41673"/>
    <cellStyle name="Calculation 3 9 2 7" xfId="29865"/>
    <cellStyle name="Calculation 3 9 3" xfId="7579"/>
    <cellStyle name="Calculation 3 9 3 2" xfId="13864"/>
    <cellStyle name="Calculation 3 9 3 2 2" xfId="25674"/>
    <cellStyle name="Calculation 3 9 3 2 2 2" xfId="49293"/>
    <cellStyle name="Calculation 3 9 3 2 3" xfId="37485"/>
    <cellStyle name="Calculation 3 9 3 3" xfId="9184"/>
    <cellStyle name="Calculation 3 9 3 3 2" xfId="20994"/>
    <cellStyle name="Calculation 3 9 3 3 2 2" xfId="44613"/>
    <cellStyle name="Calculation 3 9 3 3 3" xfId="32805"/>
    <cellStyle name="Calculation 3 9 3 4" xfId="19393"/>
    <cellStyle name="Calculation 3 9 3 4 2" xfId="43014"/>
    <cellStyle name="Calculation 3 9 3 5" xfId="31206"/>
    <cellStyle name="Calculation 3 9 4" xfId="7957"/>
    <cellStyle name="Calculation 3 9 4 2" xfId="14242"/>
    <cellStyle name="Calculation 3 9 4 2 2" xfId="26052"/>
    <cellStyle name="Calculation 3 9 4 2 2 2" xfId="49671"/>
    <cellStyle name="Calculation 3 9 4 2 3" xfId="37863"/>
    <cellStyle name="Calculation 3 9 4 3" xfId="9970"/>
    <cellStyle name="Calculation 3 9 4 3 2" xfId="21780"/>
    <cellStyle name="Calculation 3 9 4 3 2 2" xfId="45399"/>
    <cellStyle name="Calculation 3 9 4 3 3" xfId="33591"/>
    <cellStyle name="Calculation 3 9 4 4" xfId="19771"/>
    <cellStyle name="Calculation 3 9 4 4 2" xfId="43392"/>
    <cellStyle name="Calculation 3 9 4 5" xfId="31584"/>
    <cellStyle name="Calculation 3 9 5" xfId="11006"/>
    <cellStyle name="Calculation 3 9 5 2" xfId="22816"/>
    <cellStyle name="Calculation 3 9 5 2 2" xfId="46435"/>
    <cellStyle name="Calculation 3 9 5 3" xfId="34627"/>
    <cellStyle name="Calculation 3 9 6" xfId="10601"/>
    <cellStyle name="Calculation 3 9 6 2" xfId="22411"/>
    <cellStyle name="Calculation 3 9 6 2 2" xfId="46030"/>
    <cellStyle name="Calculation 3 9 6 3" xfId="34222"/>
    <cellStyle name="Calculation 3 9 7" xfId="17487"/>
    <cellStyle name="Calculation 3 9 7 2" xfId="41108"/>
    <cellStyle name="Calculation 3 9 8" xfId="29300"/>
    <cellStyle name="Calculation 4" xfId="141"/>
    <cellStyle name="Calculation 4 10" xfId="3607"/>
    <cellStyle name="Calculation 4 10 2" xfId="7588"/>
    <cellStyle name="Calculation 4 10 2 2" xfId="13873"/>
    <cellStyle name="Calculation 4 10 2 2 2" xfId="25683"/>
    <cellStyle name="Calculation 4 10 2 2 2 2" xfId="49302"/>
    <cellStyle name="Calculation 4 10 2 2 3" xfId="37494"/>
    <cellStyle name="Calculation 4 10 2 3" xfId="15838"/>
    <cellStyle name="Calculation 4 10 2 3 2" xfId="27648"/>
    <cellStyle name="Calculation 4 10 2 3 2 2" xfId="51267"/>
    <cellStyle name="Calculation 4 10 2 3 3" xfId="39459"/>
    <cellStyle name="Calculation 4 10 2 4" xfId="19402"/>
    <cellStyle name="Calculation 4 10 2 4 2" xfId="43023"/>
    <cellStyle name="Calculation 4 10 2 5" xfId="31215"/>
    <cellStyle name="Calculation 4 10 3" xfId="6874"/>
    <cellStyle name="Calculation 4 10 3 2" xfId="13159"/>
    <cellStyle name="Calculation 4 10 3 2 2" xfId="24969"/>
    <cellStyle name="Calculation 4 10 3 2 2 2" xfId="48588"/>
    <cellStyle name="Calculation 4 10 3 2 3" xfId="36780"/>
    <cellStyle name="Calculation 4 10 3 3" xfId="10712"/>
    <cellStyle name="Calculation 4 10 3 3 2" xfId="22522"/>
    <cellStyle name="Calculation 4 10 3 3 2 2" xfId="46141"/>
    <cellStyle name="Calculation 4 10 3 3 3" xfId="34333"/>
    <cellStyle name="Calculation 4 10 3 4" xfId="18688"/>
    <cellStyle name="Calculation 4 10 3 4 2" xfId="42309"/>
    <cellStyle name="Calculation 4 10 3 5" xfId="30501"/>
    <cellStyle name="Calculation 4 10 4" xfId="11015"/>
    <cellStyle name="Calculation 4 10 4 2" xfId="22825"/>
    <cellStyle name="Calculation 4 10 4 2 2" xfId="46444"/>
    <cellStyle name="Calculation 4 10 4 3" xfId="34636"/>
    <cellStyle name="Calculation 4 10 5" xfId="11241"/>
    <cellStyle name="Calculation 4 10 5 2" xfId="23051"/>
    <cellStyle name="Calculation 4 10 5 2 2" xfId="46670"/>
    <cellStyle name="Calculation 4 10 5 3" xfId="34862"/>
    <cellStyle name="Calculation 4 10 6" xfId="17496"/>
    <cellStyle name="Calculation 4 10 6 2" xfId="41117"/>
    <cellStyle name="Calculation 4 10 7" xfId="29309"/>
    <cellStyle name="Calculation 4 11" xfId="635"/>
    <cellStyle name="Calculation 4 11 2" xfId="6496"/>
    <cellStyle name="Calculation 4 11 2 2" xfId="12781"/>
    <cellStyle name="Calculation 4 11 2 2 2" xfId="24591"/>
    <cellStyle name="Calculation 4 11 2 2 2 2" xfId="48210"/>
    <cellStyle name="Calculation 4 11 2 2 3" xfId="36402"/>
    <cellStyle name="Calculation 4 11 2 3" xfId="11288"/>
    <cellStyle name="Calculation 4 11 2 3 2" xfId="23098"/>
    <cellStyle name="Calculation 4 11 2 3 2 2" xfId="46717"/>
    <cellStyle name="Calculation 4 11 2 3 3" xfId="34909"/>
    <cellStyle name="Calculation 4 11 2 4" xfId="18310"/>
    <cellStyle name="Calculation 4 11 2 4 2" xfId="41931"/>
    <cellStyle name="Calculation 4 11 2 5" xfId="30123"/>
    <cellStyle name="Calculation 4 11 3" xfId="6882"/>
    <cellStyle name="Calculation 4 11 3 2" xfId="13167"/>
    <cellStyle name="Calculation 4 11 3 2 2" xfId="24977"/>
    <cellStyle name="Calculation 4 11 3 2 2 2" xfId="48596"/>
    <cellStyle name="Calculation 4 11 3 2 3" xfId="36788"/>
    <cellStyle name="Calculation 4 11 3 3" xfId="11557"/>
    <cellStyle name="Calculation 4 11 3 3 2" xfId="23367"/>
    <cellStyle name="Calculation 4 11 3 3 2 2" xfId="46986"/>
    <cellStyle name="Calculation 4 11 3 3 3" xfId="35178"/>
    <cellStyle name="Calculation 4 11 3 4" xfId="18696"/>
    <cellStyle name="Calculation 4 11 3 4 2" xfId="42317"/>
    <cellStyle name="Calculation 4 11 3 5" xfId="30509"/>
    <cellStyle name="Calculation 4 11 4" xfId="9290"/>
    <cellStyle name="Calculation 4 11 4 2" xfId="21100"/>
    <cellStyle name="Calculation 4 11 4 2 2" xfId="44719"/>
    <cellStyle name="Calculation 4 11 4 3" xfId="32911"/>
    <cellStyle name="Calculation 4 11 5" xfId="16081"/>
    <cellStyle name="Calculation 4 11 5 2" xfId="27891"/>
    <cellStyle name="Calculation 4 11 5 2 2" xfId="51510"/>
    <cellStyle name="Calculation 4 11 5 3" xfId="39702"/>
    <cellStyle name="Calculation 4 11 6" xfId="16835"/>
    <cellStyle name="Calculation 4 11 6 2" xfId="40456"/>
    <cellStyle name="Calculation 4 11 7" xfId="28648"/>
    <cellStyle name="Calculation 4 2" xfId="425"/>
    <cellStyle name="Calculation 4 2 2" xfId="1074"/>
    <cellStyle name="Calculation 4 2 2 2" xfId="2842"/>
    <cellStyle name="Calculation 4 2 2 2 2" xfId="5488"/>
    <cellStyle name="Calculation 4 2 2 2 2 2" xfId="8215"/>
    <cellStyle name="Calculation 4 2 2 2 2 2 2" xfId="14500"/>
    <cellStyle name="Calculation 4 2 2 2 2 2 2 2" xfId="26310"/>
    <cellStyle name="Calculation 4 2 2 2 2 2 2 2 2" xfId="49929"/>
    <cellStyle name="Calculation 4 2 2 2 2 2 2 3" xfId="38121"/>
    <cellStyle name="Calculation 4 2 2 2 2 2 3" xfId="9486"/>
    <cellStyle name="Calculation 4 2 2 2 2 2 3 2" xfId="21296"/>
    <cellStyle name="Calculation 4 2 2 2 2 2 3 2 2" xfId="44915"/>
    <cellStyle name="Calculation 4 2 2 2 2 2 3 3" xfId="33107"/>
    <cellStyle name="Calculation 4 2 2 2 2 2 4" xfId="20029"/>
    <cellStyle name="Calculation 4 2 2 2 2 2 4 2" xfId="43650"/>
    <cellStyle name="Calculation 4 2 2 2 2 2 5" xfId="31842"/>
    <cellStyle name="Calculation 4 2 2 2 2 3" xfId="8644"/>
    <cellStyle name="Calculation 4 2 2 2 2 3 2" xfId="14929"/>
    <cellStyle name="Calculation 4 2 2 2 2 3 2 2" xfId="26739"/>
    <cellStyle name="Calculation 4 2 2 2 2 3 2 2 2" xfId="50358"/>
    <cellStyle name="Calculation 4 2 2 2 2 3 2 3" xfId="38550"/>
    <cellStyle name="Calculation 4 2 2 2 2 3 3" xfId="10671"/>
    <cellStyle name="Calculation 4 2 2 2 2 3 3 2" xfId="22481"/>
    <cellStyle name="Calculation 4 2 2 2 2 3 3 2 2" xfId="46100"/>
    <cellStyle name="Calculation 4 2 2 2 2 3 3 3" xfId="34292"/>
    <cellStyle name="Calculation 4 2 2 2 2 3 4" xfId="20458"/>
    <cellStyle name="Calculation 4 2 2 2 2 3 4 2" xfId="44079"/>
    <cellStyle name="Calculation 4 2 2 2 2 3 5" xfId="32271"/>
    <cellStyle name="Calculation 4 2 2 2 2 4" xfId="12052"/>
    <cellStyle name="Calculation 4 2 2 2 2 4 2" xfId="23862"/>
    <cellStyle name="Calculation 4 2 2 2 2 4 2 2" xfId="47481"/>
    <cellStyle name="Calculation 4 2 2 2 2 4 3" xfId="35673"/>
    <cellStyle name="Calculation 4 2 2 2 2 5" xfId="10269"/>
    <cellStyle name="Calculation 4 2 2 2 2 5 2" xfId="22079"/>
    <cellStyle name="Calculation 4 2 2 2 2 5 2 2" xfId="45698"/>
    <cellStyle name="Calculation 4 2 2 2 2 5 3" xfId="33890"/>
    <cellStyle name="Calculation 4 2 2 2 2 6" xfId="17834"/>
    <cellStyle name="Calculation 4 2 2 2 2 6 2" xfId="41455"/>
    <cellStyle name="Calculation 4 2 2 2 2 7" xfId="29647"/>
    <cellStyle name="Calculation 4 2 2 2 3" xfId="7227"/>
    <cellStyle name="Calculation 4 2 2 2 3 2" xfId="13512"/>
    <cellStyle name="Calculation 4 2 2 2 3 2 2" xfId="25322"/>
    <cellStyle name="Calculation 4 2 2 2 3 2 2 2" xfId="48941"/>
    <cellStyle name="Calculation 4 2 2 2 3 2 3" xfId="37133"/>
    <cellStyle name="Calculation 4 2 2 2 3 3" xfId="10706"/>
    <cellStyle name="Calculation 4 2 2 2 3 3 2" xfId="22516"/>
    <cellStyle name="Calculation 4 2 2 2 3 3 2 2" xfId="46135"/>
    <cellStyle name="Calculation 4 2 2 2 3 3 3" xfId="34327"/>
    <cellStyle name="Calculation 4 2 2 2 3 4" xfId="19041"/>
    <cellStyle name="Calculation 4 2 2 2 3 4 2" xfId="42662"/>
    <cellStyle name="Calculation 4 2 2 2 3 5" xfId="30854"/>
    <cellStyle name="Calculation 4 2 2 2 4" xfId="6365"/>
    <cellStyle name="Calculation 4 2 2 2 4 2" xfId="12651"/>
    <cellStyle name="Calculation 4 2 2 2 4 2 2" xfId="24461"/>
    <cellStyle name="Calculation 4 2 2 2 4 2 2 2" xfId="48080"/>
    <cellStyle name="Calculation 4 2 2 2 4 2 3" xfId="36272"/>
    <cellStyle name="Calculation 4 2 2 2 4 3" xfId="15959"/>
    <cellStyle name="Calculation 4 2 2 2 4 3 2" xfId="27769"/>
    <cellStyle name="Calculation 4 2 2 2 4 3 2 2" xfId="51388"/>
    <cellStyle name="Calculation 4 2 2 2 4 3 3" xfId="39580"/>
    <cellStyle name="Calculation 4 2 2 2 4 4" xfId="18180"/>
    <cellStyle name="Calculation 4 2 2 2 4 4 2" xfId="41801"/>
    <cellStyle name="Calculation 4 2 2 2 4 5" xfId="29993"/>
    <cellStyle name="Calculation 4 2 2 2 5" xfId="10510"/>
    <cellStyle name="Calculation 4 2 2 2 5 2" xfId="22320"/>
    <cellStyle name="Calculation 4 2 2 2 5 2 2" xfId="45939"/>
    <cellStyle name="Calculation 4 2 2 2 5 3" xfId="34131"/>
    <cellStyle name="Calculation 4 2 2 2 6" xfId="16057"/>
    <cellStyle name="Calculation 4 2 2 2 6 2" xfId="27867"/>
    <cellStyle name="Calculation 4 2 2 2 6 2 2" xfId="51486"/>
    <cellStyle name="Calculation 4 2 2 2 6 3" xfId="39678"/>
    <cellStyle name="Calculation 4 2 2 2 7" xfId="17215"/>
    <cellStyle name="Calculation 4 2 2 2 7 2" xfId="40836"/>
    <cellStyle name="Calculation 4 2 2 2 8" xfId="29028"/>
    <cellStyle name="Calculation 4 2 2 3" xfId="3818"/>
    <cellStyle name="Calculation 4 2 2 3 2" xfId="7710"/>
    <cellStyle name="Calculation 4 2 2 3 2 2" xfId="13995"/>
    <cellStyle name="Calculation 4 2 2 3 2 2 2" xfId="25805"/>
    <cellStyle name="Calculation 4 2 2 3 2 2 2 2" xfId="49424"/>
    <cellStyle name="Calculation 4 2 2 3 2 2 3" xfId="37616"/>
    <cellStyle name="Calculation 4 2 2 3 2 3" xfId="16038"/>
    <cellStyle name="Calculation 4 2 2 3 2 3 2" xfId="27848"/>
    <cellStyle name="Calculation 4 2 2 3 2 3 2 2" xfId="51467"/>
    <cellStyle name="Calculation 4 2 2 3 2 3 3" xfId="39659"/>
    <cellStyle name="Calculation 4 2 2 3 2 4" xfId="19524"/>
    <cellStyle name="Calculation 4 2 2 3 2 4 2" xfId="43145"/>
    <cellStyle name="Calculation 4 2 2 3 2 5" xfId="31337"/>
    <cellStyle name="Calculation 4 2 2 3 3" xfId="7012"/>
    <cellStyle name="Calculation 4 2 2 3 3 2" xfId="13297"/>
    <cellStyle name="Calculation 4 2 2 3 3 2 2" xfId="25107"/>
    <cellStyle name="Calculation 4 2 2 3 3 2 2 2" xfId="48726"/>
    <cellStyle name="Calculation 4 2 2 3 3 2 3" xfId="36918"/>
    <cellStyle name="Calculation 4 2 2 3 3 3" xfId="10053"/>
    <cellStyle name="Calculation 4 2 2 3 3 3 2" xfId="21863"/>
    <cellStyle name="Calculation 4 2 2 3 3 3 2 2" xfId="45482"/>
    <cellStyle name="Calculation 4 2 2 3 3 3 3" xfId="33674"/>
    <cellStyle name="Calculation 4 2 2 3 3 4" xfId="18826"/>
    <cellStyle name="Calculation 4 2 2 3 3 4 2" xfId="42447"/>
    <cellStyle name="Calculation 4 2 2 3 3 5" xfId="30639"/>
    <cellStyle name="Calculation 4 2 2 3 4" xfId="11156"/>
    <cellStyle name="Calculation 4 2 2 3 4 2" xfId="22966"/>
    <cellStyle name="Calculation 4 2 2 3 4 2 2" xfId="46585"/>
    <cellStyle name="Calculation 4 2 2 3 4 3" xfId="34777"/>
    <cellStyle name="Calculation 4 2 2 3 5" xfId="10231"/>
    <cellStyle name="Calculation 4 2 2 3 5 2" xfId="22041"/>
    <cellStyle name="Calculation 4 2 2 3 5 2 2" xfId="45660"/>
    <cellStyle name="Calculation 4 2 2 3 5 3" xfId="33852"/>
    <cellStyle name="Calculation 4 2 2 3 6" xfId="17591"/>
    <cellStyle name="Calculation 4 2 2 3 6 2" xfId="41212"/>
    <cellStyle name="Calculation 4 2 2 3 7" xfId="29404"/>
    <cellStyle name="Calculation 4 2 2 4" xfId="6697"/>
    <cellStyle name="Calculation 4 2 2 4 2" xfId="12982"/>
    <cellStyle name="Calculation 4 2 2 4 2 2" xfId="24792"/>
    <cellStyle name="Calculation 4 2 2 4 2 2 2" xfId="48411"/>
    <cellStyle name="Calculation 4 2 2 4 2 3" xfId="36603"/>
    <cellStyle name="Calculation 4 2 2 4 3" xfId="10016"/>
    <cellStyle name="Calculation 4 2 2 4 3 2" xfId="21826"/>
    <cellStyle name="Calculation 4 2 2 4 3 2 2" xfId="45445"/>
    <cellStyle name="Calculation 4 2 2 4 3 3" xfId="33637"/>
    <cellStyle name="Calculation 4 2 2 4 4" xfId="18511"/>
    <cellStyle name="Calculation 4 2 2 4 4 2" xfId="42132"/>
    <cellStyle name="Calculation 4 2 2 4 5" xfId="30324"/>
    <cellStyle name="Calculation 4 2 2 5" xfId="6441"/>
    <cellStyle name="Calculation 4 2 2 5 2" xfId="12727"/>
    <cellStyle name="Calculation 4 2 2 5 2 2" xfId="24537"/>
    <cellStyle name="Calculation 4 2 2 5 2 2 2" xfId="48156"/>
    <cellStyle name="Calculation 4 2 2 5 2 3" xfId="36348"/>
    <cellStyle name="Calculation 4 2 2 5 3" xfId="16636"/>
    <cellStyle name="Calculation 4 2 2 5 3 2" xfId="28446"/>
    <cellStyle name="Calculation 4 2 2 5 3 2 2" xfId="52065"/>
    <cellStyle name="Calculation 4 2 2 5 3 3" xfId="40257"/>
    <cellStyle name="Calculation 4 2 2 5 4" xfId="18256"/>
    <cellStyle name="Calculation 4 2 2 5 4 2" xfId="41877"/>
    <cellStyle name="Calculation 4 2 2 5 5" xfId="30069"/>
    <cellStyle name="Calculation 4 2 2 6" xfId="9564"/>
    <cellStyle name="Calculation 4 2 2 6 2" xfId="21374"/>
    <cellStyle name="Calculation 4 2 2 6 2 2" xfId="44993"/>
    <cellStyle name="Calculation 4 2 2 6 3" xfId="33185"/>
    <cellStyle name="Calculation 4 2 2 7" xfId="11678"/>
    <cellStyle name="Calculation 4 2 2 7 2" xfId="23488"/>
    <cellStyle name="Calculation 4 2 2 7 2 2" xfId="47107"/>
    <cellStyle name="Calculation 4 2 2 7 3" xfId="35299"/>
    <cellStyle name="Calculation 4 2 2 8" xfId="16972"/>
    <cellStyle name="Calculation 4 2 2 8 2" xfId="40593"/>
    <cellStyle name="Calculation 4 2 2 9" xfId="28785"/>
    <cellStyle name="Calculation 4 2 3" xfId="2737"/>
    <cellStyle name="Calculation 4 2 3 2" xfId="5383"/>
    <cellStyle name="Calculation 4 2 3 2 2" xfId="8169"/>
    <cellStyle name="Calculation 4 2 3 2 2 2" xfId="14454"/>
    <cellStyle name="Calculation 4 2 3 2 2 2 2" xfId="26264"/>
    <cellStyle name="Calculation 4 2 3 2 2 2 2 2" xfId="49883"/>
    <cellStyle name="Calculation 4 2 3 2 2 2 3" xfId="38075"/>
    <cellStyle name="Calculation 4 2 3 2 2 3" xfId="15443"/>
    <cellStyle name="Calculation 4 2 3 2 2 3 2" xfId="27253"/>
    <cellStyle name="Calculation 4 2 3 2 2 3 2 2" xfId="50872"/>
    <cellStyle name="Calculation 4 2 3 2 2 3 3" xfId="39064"/>
    <cellStyle name="Calculation 4 2 3 2 2 4" xfId="19983"/>
    <cellStyle name="Calculation 4 2 3 2 2 4 2" xfId="43604"/>
    <cellStyle name="Calculation 4 2 3 2 2 5" xfId="31796"/>
    <cellStyle name="Calculation 4 2 3 2 3" xfId="8613"/>
    <cellStyle name="Calculation 4 2 3 2 3 2" xfId="14898"/>
    <cellStyle name="Calculation 4 2 3 2 3 2 2" xfId="26708"/>
    <cellStyle name="Calculation 4 2 3 2 3 2 2 2" xfId="50327"/>
    <cellStyle name="Calculation 4 2 3 2 3 2 3" xfId="38519"/>
    <cellStyle name="Calculation 4 2 3 2 3 3" xfId="11891"/>
    <cellStyle name="Calculation 4 2 3 2 3 3 2" xfId="23701"/>
    <cellStyle name="Calculation 4 2 3 2 3 3 2 2" xfId="47320"/>
    <cellStyle name="Calculation 4 2 3 2 3 3 3" xfId="35512"/>
    <cellStyle name="Calculation 4 2 3 2 3 4" xfId="20427"/>
    <cellStyle name="Calculation 4 2 3 2 3 4 2" xfId="44048"/>
    <cellStyle name="Calculation 4 2 3 2 3 5" xfId="32240"/>
    <cellStyle name="Calculation 4 2 3 2 4" xfId="11988"/>
    <cellStyle name="Calculation 4 2 3 2 4 2" xfId="23798"/>
    <cellStyle name="Calculation 4 2 3 2 4 2 2" xfId="47417"/>
    <cellStyle name="Calculation 4 2 3 2 4 3" xfId="35609"/>
    <cellStyle name="Calculation 4 2 3 2 5" xfId="9433"/>
    <cellStyle name="Calculation 4 2 3 2 5 2" xfId="21243"/>
    <cellStyle name="Calculation 4 2 3 2 5 2 2" xfId="44862"/>
    <cellStyle name="Calculation 4 2 3 2 5 3" xfId="33054"/>
    <cellStyle name="Calculation 4 2 3 2 6" xfId="17803"/>
    <cellStyle name="Calculation 4 2 3 2 6 2" xfId="41424"/>
    <cellStyle name="Calculation 4 2 3 2 7" xfId="29616"/>
    <cellStyle name="Calculation 4 2 3 3" xfId="7181"/>
    <cellStyle name="Calculation 4 2 3 3 2" xfId="13466"/>
    <cellStyle name="Calculation 4 2 3 3 2 2" xfId="25276"/>
    <cellStyle name="Calculation 4 2 3 3 2 2 2" xfId="48895"/>
    <cellStyle name="Calculation 4 2 3 3 2 3" xfId="37087"/>
    <cellStyle name="Calculation 4 2 3 3 3" xfId="9796"/>
    <cellStyle name="Calculation 4 2 3 3 3 2" xfId="21606"/>
    <cellStyle name="Calculation 4 2 3 3 3 2 2" xfId="45225"/>
    <cellStyle name="Calculation 4 2 3 3 3 3" xfId="33417"/>
    <cellStyle name="Calculation 4 2 3 3 4" xfId="18995"/>
    <cellStyle name="Calculation 4 2 3 3 4 2" xfId="42616"/>
    <cellStyle name="Calculation 4 2 3 3 5" xfId="30808"/>
    <cellStyle name="Calculation 4 2 3 4" xfId="7131"/>
    <cellStyle name="Calculation 4 2 3 4 2" xfId="13416"/>
    <cellStyle name="Calculation 4 2 3 4 2 2" xfId="25226"/>
    <cellStyle name="Calculation 4 2 3 4 2 2 2" xfId="48845"/>
    <cellStyle name="Calculation 4 2 3 4 2 3" xfId="37037"/>
    <cellStyle name="Calculation 4 2 3 4 3" xfId="11299"/>
    <cellStyle name="Calculation 4 2 3 4 3 2" xfId="23109"/>
    <cellStyle name="Calculation 4 2 3 4 3 2 2" xfId="46728"/>
    <cellStyle name="Calculation 4 2 3 4 3 3" xfId="34920"/>
    <cellStyle name="Calculation 4 2 3 4 4" xfId="18945"/>
    <cellStyle name="Calculation 4 2 3 4 4 2" xfId="42566"/>
    <cellStyle name="Calculation 4 2 3 4 5" xfId="30758"/>
    <cellStyle name="Calculation 4 2 3 5" xfId="10442"/>
    <cellStyle name="Calculation 4 2 3 5 2" xfId="22252"/>
    <cellStyle name="Calculation 4 2 3 5 2 2" xfId="45871"/>
    <cellStyle name="Calculation 4 2 3 5 3" xfId="34063"/>
    <cellStyle name="Calculation 4 2 3 6" xfId="16305"/>
    <cellStyle name="Calculation 4 2 3 6 2" xfId="28115"/>
    <cellStyle name="Calculation 4 2 3 6 2 2" xfId="51734"/>
    <cellStyle name="Calculation 4 2 3 6 3" xfId="39926"/>
    <cellStyle name="Calculation 4 2 3 7" xfId="17184"/>
    <cellStyle name="Calculation 4 2 3 7 2" xfId="40805"/>
    <cellStyle name="Calculation 4 2 3 8" xfId="28997"/>
    <cellStyle name="Calculation 4 2 4" xfId="3335"/>
    <cellStyle name="Calculation 4 2 4 2" xfId="5981"/>
    <cellStyle name="Calculation 4 2 4 2 2" xfId="8367"/>
    <cellStyle name="Calculation 4 2 4 2 2 2" xfId="14652"/>
    <cellStyle name="Calculation 4 2 4 2 2 2 2" xfId="26462"/>
    <cellStyle name="Calculation 4 2 4 2 2 2 2 2" xfId="50081"/>
    <cellStyle name="Calculation 4 2 4 2 2 2 3" xfId="38273"/>
    <cellStyle name="Calculation 4 2 4 2 2 3" xfId="9798"/>
    <cellStyle name="Calculation 4 2 4 2 2 3 2" xfId="21608"/>
    <cellStyle name="Calculation 4 2 4 2 2 3 2 2" xfId="45227"/>
    <cellStyle name="Calculation 4 2 4 2 2 3 3" xfId="33419"/>
    <cellStyle name="Calculation 4 2 4 2 2 4" xfId="20181"/>
    <cellStyle name="Calculation 4 2 4 2 2 4 2" xfId="43802"/>
    <cellStyle name="Calculation 4 2 4 2 2 5" xfId="31994"/>
    <cellStyle name="Calculation 4 2 4 2 3" xfId="8719"/>
    <cellStyle name="Calculation 4 2 4 2 3 2" xfId="15004"/>
    <cellStyle name="Calculation 4 2 4 2 3 2 2" xfId="26814"/>
    <cellStyle name="Calculation 4 2 4 2 3 2 2 2" xfId="50433"/>
    <cellStyle name="Calculation 4 2 4 2 3 2 3" xfId="38625"/>
    <cellStyle name="Calculation 4 2 4 2 3 3" xfId="9356"/>
    <cellStyle name="Calculation 4 2 4 2 3 3 2" xfId="21166"/>
    <cellStyle name="Calculation 4 2 4 2 3 3 2 2" xfId="44785"/>
    <cellStyle name="Calculation 4 2 4 2 3 3 3" xfId="32977"/>
    <cellStyle name="Calculation 4 2 4 2 3 4" xfId="20533"/>
    <cellStyle name="Calculation 4 2 4 2 3 4 2" xfId="44154"/>
    <cellStyle name="Calculation 4 2 4 2 3 5" xfId="32346"/>
    <cellStyle name="Calculation 4 2 4 2 4" xfId="12324"/>
    <cellStyle name="Calculation 4 2 4 2 4 2" xfId="24134"/>
    <cellStyle name="Calculation 4 2 4 2 4 2 2" xfId="47753"/>
    <cellStyle name="Calculation 4 2 4 2 4 3" xfId="35945"/>
    <cellStyle name="Calculation 4 2 4 2 5" xfId="16577"/>
    <cellStyle name="Calculation 4 2 4 2 5 2" xfId="28387"/>
    <cellStyle name="Calculation 4 2 4 2 5 2 2" xfId="52006"/>
    <cellStyle name="Calculation 4 2 4 2 5 3" xfId="40198"/>
    <cellStyle name="Calculation 4 2 4 2 6" xfId="17909"/>
    <cellStyle name="Calculation 4 2 4 2 6 2" xfId="41530"/>
    <cellStyle name="Calculation 4 2 4 2 7" xfId="29722"/>
    <cellStyle name="Calculation 4 2 4 3" xfId="7373"/>
    <cellStyle name="Calculation 4 2 4 3 2" xfId="13658"/>
    <cellStyle name="Calculation 4 2 4 3 2 2" xfId="25468"/>
    <cellStyle name="Calculation 4 2 4 3 2 2 2" xfId="49087"/>
    <cellStyle name="Calculation 4 2 4 3 2 3" xfId="37279"/>
    <cellStyle name="Calculation 4 2 4 3 3" xfId="16388"/>
    <cellStyle name="Calculation 4 2 4 3 3 2" xfId="28198"/>
    <cellStyle name="Calculation 4 2 4 3 3 2 2" xfId="51817"/>
    <cellStyle name="Calculation 4 2 4 3 3 3" xfId="40009"/>
    <cellStyle name="Calculation 4 2 4 3 4" xfId="19187"/>
    <cellStyle name="Calculation 4 2 4 3 4 2" xfId="42808"/>
    <cellStyle name="Calculation 4 2 4 3 5" xfId="31000"/>
    <cellStyle name="Calculation 4 2 4 4" xfId="8005"/>
    <cellStyle name="Calculation 4 2 4 4 2" xfId="14290"/>
    <cellStyle name="Calculation 4 2 4 4 2 2" xfId="26100"/>
    <cellStyle name="Calculation 4 2 4 4 2 2 2" xfId="49719"/>
    <cellStyle name="Calculation 4 2 4 4 2 3" xfId="37911"/>
    <cellStyle name="Calculation 4 2 4 4 3" xfId="10262"/>
    <cellStyle name="Calculation 4 2 4 4 3 2" xfId="22072"/>
    <cellStyle name="Calculation 4 2 4 4 3 2 2" xfId="45691"/>
    <cellStyle name="Calculation 4 2 4 4 3 3" xfId="33883"/>
    <cellStyle name="Calculation 4 2 4 4 4" xfId="19819"/>
    <cellStyle name="Calculation 4 2 4 4 4 2" xfId="43440"/>
    <cellStyle name="Calculation 4 2 4 4 5" xfId="31632"/>
    <cellStyle name="Calculation 4 2 4 5" xfId="10776"/>
    <cellStyle name="Calculation 4 2 4 5 2" xfId="22586"/>
    <cellStyle name="Calculation 4 2 4 5 2 2" xfId="46205"/>
    <cellStyle name="Calculation 4 2 4 5 3" xfId="34397"/>
    <cellStyle name="Calculation 4 2 4 6" xfId="16316"/>
    <cellStyle name="Calculation 4 2 4 6 2" xfId="28126"/>
    <cellStyle name="Calculation 4 2 4 6 2 2" xfId="51745"/>
    <cellStyle name="Calculation 4 2 4 6 3" xfId="39937"/>
    <cellStyle name="Calculation 4 2 4 7" xfId="17290"/>
    <cellStyle name="Calculation 4 2 4 7 2" xfId="40911"/>
    <cellStyle name="Calculation 4 2 4 8" xfId="29103"/>
    <cellStyle name="Calculation 4 2 5" xfId="3516"/>
    <cellStyle name="Calculation 4 2 5 2" xfId="6122"/>
    <cellStyle name="Calculation 4 2 5 2 2" xfId="8477"/>
    <cellStyle name="Calculation 4 2 5 2 2 2" xfId="14762"/>
    <cellStyle name="Calculation 4 2 5 2 2 2 2" xfId="26572"/>
    <cellStyle name="Calculation 4 2 5 2 2 2 2 2" xfId="50191"/>
    <cellStyle name="Calculation 4 2 5 2 2 2 3" xfId="38383"/>
    <cellStyle name="Calculation 4 2 5 2 2 3" xfId="15519"/>
    <cellStyle name="Calculation 4 2 5 2 2 3 2" xfId="27329"/>
    <cellStyle name="Calculation 4 2 5 2 2 3 2 2" xfId="50948"/>
    <cellStyle name="Calculation 4 2 5 2 2 3 3" xfId="39140"/>
    <cellStyle name="Calculation 4 2 5 2 2 4" xfId="20291"/>
    <cellStyle name="Calculation 4 2 5 2 2 4 2" xfId="43912"/>
    <cellStyle name="Calculation 4 2 5 2 2 5" xfId="32104"/>
    <cellStyle name="Calculation 4 2 5 2 3" xfId="8823"/>
    <cellStyle name="Calculation 4 2 5 2 3 2" xfId="15108"/>
    <cellStyle name="Calculation 4 2 5 2 3 2 2" xfId="26918"/>
    <cellStyle name="Calculation 4 2 5 2 3 2 2 2" xfId="50537"/>
    <cellStyle name="Calculation 4 2 5 2 3 2 3" xfId="38729"/>
    <cellStyle name="Calculation 4 2 5 2 3 3" xfId="12238"/>
    <cellStyle name="Calculation 4 2 5 2 3 3 2" xfId="24048"/>
    <cellStyle name="Calculation 4 2 5 2 3 3 2 2" xfId="47667"/>
    <cellStyle name="Calculation 4 2 5 2 3 3 3" xfId="35859"/>
    <cellStyle name="Calculation 4 2 5 2 3 4" xfId="20637"/>
    <cellStyle name="Calculation 4 2 5 2 3 4 2" xfId="44258"/>
    <cellStyle name="Calculation 4 2 5 2 3 5" xfId="32450"/>
    <cellStyle name="Calculation 4 2 5 2 4" xfId="12446"/>
    <cellStyle name="Calculation 4 2 5 2 4 2" xfId="24256"/>
    <cellStyle name="Calculation 4 2 5 2 4 2 2" xfId="47875"/>
    <cellStyle name="Calculation 4 2 5 2 4 3" xfId="36067"/>
    <cellStyle name="Calculation 4 2 5 2 5" xfId="16252"/>
    <cellStyle name="Calculation 4 2 5 2 5 2" xfId="28062"/>
    <cellStyle name="Calculation 4 2 5 2 5 2 2" xfId="51681"/>
    <cellStyle name="Calculation 4 2 5 2 5 3" xfId="39873"/>
    <cellStyle name="Calculation 4 2 5 2 6" xfId="18013"/>
    <cellStyle name="Calculation 4 2 5 2 6 2" xfId="41634"/>
    <cellStyle name="Calculation 4 2 5 2 7" xfId="29826"/>
    <cellStyle name="Calculation 4 2 5 3" xfId="7513"/>
    <cellStyle name="Calculation 4 2 5 3 2" xfId="13798"/>
    <cellStyle name="Calculation 4 2 5 3 2 2" xfId="25608"/>
    <cellStyle name="Calculation 4 2 5 3 2 2 2" xfId="49227"/>
    <cellStyle name="Calculation 4 2 5 3 2 3" xfId="37419"/>
    <cellStyle name="Calculation 4 2 5 3 3" xfId="16399"/>
    <cellStyle name="Calculation 4 2 5 3 3 2" xfId="28209"/>
    <cellStyle name="Calculation 4 2 5 3 3 2 2" xfId="51828"/>
    <cellStyle name="Calculation 4 2 5 3 3 3" xfId="40020"/>
    <cellStyle name="Calculation 4 2 5 3 4" xfId="19327"/>
    <cellStyle name="Calculation 4 2 5 3 4 2" xfId="42948"/>
    <cellStyle name="Calculation 4 2 5 3 5" xfId="31140"/>
    <cellStyle name="Calculation 4 2 5 4" xfId="7988"/>
    <cellStyle name="Calculation 4 2 5 4 2" xfId="14273"/>
    <cellStyle name="Calculation 4 2 5 4 2 2" xfId="26083"/>
    <cellStyle name="Calculation 4 2 5 4 2 2 2" xfId="49702"/>
    <cellStyle name="Calculation 4 2 5 4 2 3" xfId="37894"/>
    <cellStyle name="Calculation 4 2 5 4 3" xfId="10073"/>
    <cellStyle name="Calculation 4 2 5 4 3 2" xfId="21883"/>
    <cellStyle name="Calculation 4 2 5 4 3 2 2" xfId="45502"/>
    <cellStyle name="Calculation 4 2 5 4 3 3" xfId="33694"/>
    <cellStyle name="Calculation 4 2 5 4 4" xfId="19802"/>
    <cellStyle name="Calculation 4 2 5 4 4 2" xfId="43423"/>
    <cellStyle name="Calculation 4 2 5 4 5" xfId="31615"/>
    <cellStyle name="Calculation 4 2 5 5" xfId="10937"/>
    <cellStyle name="Calculation 4 2 5 5 2" xfId="22747"/>
    <cellStyle name="Calculation 4 2 5 5 2 2" xfId="46366"/>
    <cellStyle name="Calculation 4 2 5 5 3" xfId="34558"/>
    <cellStyle name="Calculation 4 2 5 6" xfId="16079"/>
    <cellStyle name="Calculation 4 2 5 6 2" xfId="27889"/>
    <cellStyle name="Calculation 4 2 5 6 2 2" xfId="51508"/>
    <cellStyle name="Calculation 4 2 5 6 3" xfId="39700"/>
    <cellStyle name="Calculation 4 2 5 7" xfId="17428"/>
    <cellStyle name="Calculation 4 2 5 7 2" xfId="41049"/>
    <cellStyle name="Calculation 4 2 5 8" xfId="29241"/>
    <cellStyle name="Calculation 4 2 6" xfId="3442"/>
    <cellStyle name="Calculation 4 2 6 2" xfId="6071"/>
    <cellStyle name="Calculation 4 2 6 2 2" xfId="8430"/>
    <cellStyle name="Calculation 4 2 6 2 2 2" xfId="14715"/>
    <cellStyle name="Calculation 4 2 6 2 2 2 2" xfId="26525"/>
    <cellStyle name="Calculation 4 2 6 2 2 2 2 2" xfId="50144"/>
    <cellStyle name="Calculation 4 2 6 2 2 2 3" xfId="38336"/>
    <cellStyle name="Calculation 4 2 6 2 2 3" xfId="10013"/>
    <cellStyle name="Calculation 4 2 6 2 2 3 2" xfId="21823"/>
    <cellStyle name="Calculation 4 2 6 2 2 3 2 2" xfId="45442"/>
    <cellStyle name="Calculation 4 2 6 2 2 3 3" xfId="33634"/>
    <cellStyle name="Calculation 4 2 6 2 2 4" xfId="20244"/>
    <cellStyle name="Calculation 4 2 6 2 2 4 2" xfId="43865"/>
    <cellStyle name="Calculation 4 2 6 2 2 5" xfId="32057"/>
    <cellStyle name="Calculation 4 2 6 2 3" xfId="8777"/>
    <cellStyle name="Calculation 4 2 6 2 3 2" xfId="15062"/>
    <cellStyle name="Calculation 4 2 6 2 3 2 2" xfId="26872"/>
    <cellStyle name="Calculation 4 2 6 2 3 2 2 2" xfId="50491"/>
    <cellStyle name="Calculation 4 2 6 2 3 2 3" xfId="38683"/>
    <cellStyle name="Calculation 4 2 6 2 3 3" xfId="9712"/>
    <cellStyle name="Calculation 4 2 6 2 3 3 2" xfId="21522"/>
    <cellStyle name="Calculation 4 2 6 2 3 3 2 2" xfId="45141"/>
    <cellStyle name="Calculation 4 2 6 2 3 3 3" xfId="33333"/>
    <cellStyle name="Calculation 4 2 6 2 3 4" xfId="20591"/>
    <cellStyle name="Calculation 4 2 6 2 3 4 2" xfId="44212"/>
    <cellStyle name="Calculation 4 2 6 2 3 5" xfId="32404"/>
    <cellStyle name="Calculation 4 2 6 2 4" xfId="12397"/>
    <cellStyle name="Calculation 4 2 6 2 4 2" xfId="24207"/>
    <cellStyle name="Calculation 4 2 6 2 4 2 2" xfId="47826"/>
    <cellStyle name="Calculation 4 2 6 2 4 3" xfId="36018"/>
    <cellStyle name="Calculation 4 2 6 2 5" xfId="9401"/>
    <cellStyle name="Calculation 4 2 6 2 5 2" xfId="21211"/>
    <cellStyle name="Calculation 4 2 6 2 5 2 2" xfId="44830"/>
    <cellStyle name="Calculation 4 2 6 2 5 3" xfId="33022"/>
    <cellStyle name="Calculation 4 2 6 2 6" xfId="17967"/>
    <cellStyle name="Calculation 4 2 6 2 6 2" xfId="41588"/>
    <cellStyle name="Calculation 4 2 6 2 7" xfId="29780"/>
    <cellStyle name="Calculation 4 2 6 3" xfId="7444"/>
    <cellStyle name="Calculation 4 2 6 3 2" xfId="13729"/>
    <cellStyle name="Calculation 4 2 6 3 2 2" xfId="25539"/>
    <cellStyle name="Calculation 4 2 6 3 2 2 2" xfId="49158"/>
    <cellStyle name="Calculation 4 2 6 3 2 3" xfId="37350"/>
    <cellStyle name="Calculation 4 2 6 3 3" xfId="16790"/>
    <cellStyle name="Calculation 4 2 6 3 3 2" xfId="28600"/>
    <cellStyle name="Calculation 4 2 6 3 3 2 2" xfId="52219"/>
    <cellStyle name="Calculation 4 2 6 3 3 3" xfId="40411"/>
    <cellStyle name="Calculation 4 2 6 3 4" xfId="19258"/>
    <cellStyle name="Calculation 4 2 6 3 4 2" xfId="42879"/>
    <cellStyle name="Calculation 4 2 6 3 5" xfId="31071"/>
    <cellStyle name="Calculation 4 2 6 4" xfId="7879"/>
    <cellStyle name="Calculation 4 2 6 4 2" xfId="14164"/>
    <cellStyle name="Calculation 4 2 6 4 2 2" xfId="25974"/>
    <cellStyle name="Calculation 4 2 6 4 2 2 2" xfId="49593"/>
    <cellStyle name="Calculation 4 2 6 4 2 3" xfId="37785"/>
    <cellStyle name="Calculation 4 2 6 4 3" xfId="10616"/>
    <cellStyle name="Calculation 4 2 6 4 3 2" xfId="22426"/>
    <cellStyle name="Calculation 4 2 6 4 3 2 2" xfId="46045"/>
    <cellStyle name="Calculation 4 2 6 4 3 3" xfId="34237"/>
    <cellStyle name="Calculation 4 2 6 4 4" xfId="19693"/>
    <cellStyle name="Calculation 4 2 6 4 4 2" xfId="43314"/>
    <cellStyle name="Calculation 4 2 6 4 5" xfId="31506"/>
    <cellStyle name="Calculation 4 2 6 5" xfId="10865"/>
    <cellStyle name="Calculation 4 2 6 5 2" xfId="22675"/>
    <cellStyle name="Calculation 4 2 6 5 2 2" xfId="46294"/>
    <cellStyle name="Calculation 4 2 6 5 3" xfId="34486"/>
    <cellStyle name="Calculation 4 2 6 6" xfId="16229"/>
    <cellStyle name="Calculation 4 2 6 6 2" xfId="28039"/>
    <cellStyle name="Calculation 4 2 6 6 2 2" xfId="51658"/>
    <cellStyle name="Calculation 4 2 6 6 3" xfId="39850"/>
    <cellStyle name="Calculation 4 2 6 7" xfId="17359"/>
    <cellStyle name="Calculation 4 2 6 7 2" xfId="40980"/>
    <cellStyle name="Calculation 4 2 6 8" xfId="29172"/>
    <cellStyle name="Calculation 4 2 7" xfId="3549"/>
    <cellStyle name="Calculation 4 2 7 2" xfId="7543"/>
    <cellStyle name="Calculation 4 2 7 2 2" xfId="13828"/>
    <cellStyle name="Calculation 4 2 7 2 2 2" xfId="25638"/>
    <cellStyle name="Calculation 4 2 7 2 2 2 2" xfId="49257"/>
    <cellStyle name="Calculation 4 2 7 2 2 3" xfId="37449"/>
    <cellStyle name="Calculation 4 2 7 2 3" xfId="15488"/>
    <cellStyle name="Calculation 4 2 7 2 3 2" xfId="27298"/>
    <cellStyle name="Calculation 4 2 7 2 3 2 2" xfId="50917"/>
    <cellStyle name="Calculation 4 2 7 2 3 3" xfId="39109"/>
    <cellStyle name="Calculation 4 2 7 2 4" xfId="19357"/>
    <cellStyle name="Calculation 4 2 7 2 4 2" xfId="42978"/>
    <cellStyle name="Calculation 4 2 7 2 5" xfId="31170"/>
    <cellStyle name="Calculation 4 2 7 3" xfId="7558"/>
    <cellStyle name="Calculation 4 2 7 3 2" xfId="13843"/>
    <cellStyle name="Calculation 4 2 7 3 2 2" xfId="25653"/>
    <cellStyle name="Calculation 4 2 7 3 2 2 2" xfId="49272"/>
    <cellStyle name="Calculation 4 2 7 3 2 3" xfId="37464"/>
    <cellStyle name="Calculation 4 2 7 3 3" xfId="16474"/>
    <cellStyle name="Calculation 4 2 7 3 3 2" xfId="28284"/>
    <cellStyle name="Calculation 4 2 7 3 3 2 2" xfId="51903"/>
    <cellStyle name="Calculation 4 2 7 3 3 3" xfId="40095"/>
    <cellStyle name="Calculation 4 2 7 3 4" xfId="19372"/>
    <cellStyle name="Calculation 4 2 7 3 4 2" xfId="42993"/>
    <cellStyle name="Calculation 4 2 7 3 5" xfId="31185"/>
    <cellStyle name="Calculation 4 2 7 4" xfId="10968"/>
    <cellStyle name="Calculation 4 2 7 4 2" xfId="22778"/>
    <cellStyle name="Calculation 4 2 7 4 2 2" xfId="46397"/>
    <cellStyle name="Calculation 4 2 7 4 3" xfId="34589"/>
    <cellStyle name="Calculation 4 2 7 5" xfId="11296"/>
    <cellStyle name="Calculation 4 2 7 5 2" xfId="23106"/>
    <cellStyle name="Calculation 4 2 7 5 2 2" xfId="46725"/>
    <cellStyle name="Calculation 4 2 7 5 3" xfId="34917"/>
    <cellStyle name="Calculation 4 2 7 6" xfId="17455"/>
    <cellStyle name="Calculation 4 2 7 6 2" xfId="41076"/>
    <cellStyle name="Calculation 4 2 7 7" xfId="29268"/>
    <cellStyle name="Calculation 4 2 8" xfId="661"/>
    <cellStyle name="Calculation 4 2 8 2" xfId="6522"/>
    <cellStyle name="Calculation 4 2 8 2 2" xfId="12807"/>
    <cellStyle name="Calculation 4 2 8 2 2 2" xfId="24617"/>
    <cellStyle name="Calculation 4 2 8 2 2 2 2" xfId="48236"/>
    <cellStyle name="Calculation 4 2 8 2 2 3" xfId="36428"/>
    <cellStyle name="Calculation 4 2 8 2 3" xfId="9236"/>
    <cellStyle name="Calculation 4 2 8 2 3 2" xfId="21046"/>
    <cellStyle name="Calculation 4 2 8 2 3 2 2" xfId="44665"/>
    <cellStyle name="Calculation 4 2 8 2 3 3" xfId="32857"/>
    <cellStyle name="Calculation 4 2 8 2 4" xfId="18336"/>
    <cellStyle name="Calculation 4 2 8 2 4 2" xfId="41957"/>
    <cellStyle name="Calculation 4 2 8 2 5" xfId="30149"/>
    <cellStyle name="Calculation 4 2 8 3" xfId="6315"/>
    <cellStyle name="Calculation 4 2 8 3 2" xfId="12601"/>
    <cellStyle name="Calculation 4 2 8 3 2 2" xfId="24411"/>
    <cellStyle name="Calculation 4 2 8 3 2 2 2" xfId="48030"/>
    <cellStyle name="Calculation 4 2 8 3 2 3" xfId="36222"/>
    <cellStyle name="Calculation 4 2 8 3 3" xfId="11553"/>
    <cellStyle name="Calculation 4 2 8 3 3 2" xfId="23363"/>
    <cellStyle name="Calculation 4 2 8 3 3 2 2" xfId="46982"/>
    <cellStyle name="Calculation 4 2 8 3 3 3" xfId="35174"/>
    <cellStyle name="Calculation 4 2 8 3 4" xfId="18130"/>
    <cellStyle name="Calculation 4 2 8 3 4 2" xfId="41751"/>
    <cellStyle name="Calculation 4 2 8 3 5" xfId="29943"/>
    <cellStyle name="Calculation 4 2 8 4" xfId="9316"/>
    <cellStyle name="Calculation 4 2 8 4 2" xfId="21126"/>
    <cellStyle name="Calculation 4 2 8 4 2 2" xfId="44745"/>
    <cellStyle name="Calculation 4 2 8 4 3" xfId="32937"/>
    <cellStyle name="Calculation 4 2 8 5" xfId="16443"/>
    <cellStyle name="Calculation 4 2 8 5 2" xfId="28253"/>
    <cellStyle name="Calculation 4 2 8 5 2 2" xfId="51872"/>
    <cellStyle name="Calculation 4 2 8 5 3" xfId="40064"/>
    <cellStyle name="Calculation 4 2 8 6" xfId="16861"/>
    <cellStyle name="Calculation 4 2 8 6 2" xfId="40482"/>
    <cellStyle name="Calculation 4 2 8 7" xfId="28674"/>
    <cellStyle name="Calculation 4 3" xfId="767"/>
    <cellStyle name="Calculation 4 3 10" xfId="16888"/>
    <cellStyle name="Calculation 4 3 10 2" xfId="40509"/>
    <cellStyle name="Calculation 4 3 11" xfId="28701"/>
    <cellStyle name="Calculation 4 3 2" xfId="1058"/>
    <cellStyle name="Calculation 4 3 2 2" xfId="2837"/>
    <cellStyle name="Calculation 4 3 2 2 2" xfId="5483"/>
    <cellStyle name="Calculation 4 3 2 2 2 2" xfId="8210"/>
    <cellStyle name="Calculation 4 3 2 2 2 2 2" xfId="14495"/>
    <cellStyle name="Calculation 4 3 2 2 2 2 2 2" xfId="26305"/>
    <cellStyle name="Calculation 4 3 2 2 2 2 2 2 2" xfId="49924"/>
    <cellStyle name="Calculation 4 3 2 2 2 2 2 3" xfId="38116"/>
    <cellStyle name="Calculation 4 3 2 2 2 2 3" xfId="9742"/>
    <cellStyle name="Calculation 4 3 2 2 2 2 3 2" xfId="21552"/>
    <cellStyle name="Calculation 4 3 2 2 2 2 3 2 2" xfId="45171"/>
    <cellStyle name="Calculation 4 3 2 2 2 2 3 3" xfId="33363"/>
    <cellStyle name="Calculation 4 3 2 2 2 2 4" xfId="20024"/>
    <cellStyle name="Calculation 4 3 2 2 2 2 4 2" xfId="43645"/>
    <cellStyle name="Calculation 4 3 2 2 2 2 5" xfId="31837"/>
    <cellStyle name="Calculation 4 3 2 2 2 3" xfId="8639"/>
    <cellStyle name="Calculation 4 3 2 2 2 3 2" xfId="14924"/>
    <cellStyle name="Calculation 4 3 2 2 2 3 2 2" xfId="26734"/>
    <cellStyle name="Calculation 4 3 2 2 2 3 2 2 2" xfId="50353"/>
    <cellStyle name="Calculation 4 3 2 2 2 3 2 3" xfId="38545"/>
    <cellStyle name="Calculation 4 3 2 2 2 3 3" xfId="15515"/>
    <cellStyle name="Calculation 4 3 2 2 2 3 3 2" xfId="27325"/>
    <cellStyle name="Calculation 4 3 2 2 2 3 3 2 2" xfId="50944"/>
    <cellStyle name="Calculation 4 3 2 2 2 3 3 3" xfId="39136"/>
    <cellStyle name="Calculation 4 3 2 2 2 3 4" xfId="20453"/>
    <cellStyle name="Calculation 4 3 2 2 2 3 4 2" xfId="44074"/>
    <cellStyle name="Calculation 4 3 2 2 2 3 5" xfId="32266"/>
    <cellStyle name="Calculation 4 3 2 2 2 4" xfId="12047"/>
    <cellStyle name="Calculation 4 3 2 2 2 4 2" xfId="23857"/>
    <cellStyle name="Calculation 4 3 2 2 2 4 2 2" xfId="47476"/>
    <cellStyle name="Calculation 4 3 2 2 2 4 3" xfId="35668"/>
    <cellStyle name="Calculation 4 3 2 2 2 5" xfId="11664"/>
    <cellStyle name="Calculation 4 3 2 2 2 5 2" xfId="23474"/>
    <cellStyle name="Calculation 4 3 2 2 2 5 2 2" xfId="47093"/>
    <cellStyle name="Calculation 4 3 2 2 2 5 3" xfId="35285"/>
    <cellStyle name="Calculation 4 3 2 2 2 6" xfId="17829"/>
    <cellStyle name="Calculation 4 3 2 2 2 6 2" xfId="41450"/>
    <cellStyle name="Calculation 4 3 2 2 2 7" xfId="29642"/>
    <cellStyle name="Calculation 4 3 2 2 3" xfId="7222"/>
    <cellStyle name="Calculation 4 3 2 2 3 2" xfId="13507"/>
    <cellStyle name="Calculation 4 3 2 2 3 2 2" xfId="25317"/>
    <cellStyle name="Calculation 4 3 2 2 3 2 2 2" xfId="48936"/>
    <cellStyle name="Calculation 4 3 2 2 3 2 3" xfId="37128"/>
    <cellStyle name="Calculation 4 3 2 2 3 3" xfId="16146"/>
    <cellStyle name="Calculation 4 3 2 2 3 3 2" xfId="27956"/>
    <cellStyle name="Calculation 4 3 2 2 3 3 2 2" xfId="51575"/>
    <cellStyle name="Calculation 4 3 2 2 3 3 3" xfId="39767"/>
    <cellStyle name="Calculation 4 3 2 2 3 4" xfId="19036"/>
    <cellStyle name="Calculation 4 3 2 2 3 4 2" xfId="42657"/>
    <cellStyle name="Calculation 4 3 2 2 3 5" xfId="30849"/>
    <cellStyle name="Calculation 4 3 2 2 4" xfId="6382"/>
    <cellStyle name="Calculation 4 3 2 2 4 2" xfId="12668"/>
    <cellStyle name="Calculation 4 3 2 2 4 2 2" xfId="24478"/>
    <cellStyle name="Calculation 4 3 2 2 4 2 2 2" xfId="48097"/>
    <cellStyle name="Calculation 4 3 2 2 4 2 3" xfId="36289"/>
    <cellStyle name="Calculation 4 3 2 2 4 3" xfId="9378"/>
    <cellStyle name="Calculation 4 3 2 2 4 3 2" xfId="21188"/>
    <cellStyle name="Calculation 4 3 2 2 4 3 2 2" xfId="44807"/>
    <cellStyle name="Calculation 4 3 2 2 4 3 3" xfId="32999"/>
    <cellStyle name="Calculation 4 3 2 2 4 4" xfId="18197"/>
    <cellStyle name="Calculation 4 3 2 2 4 4 2" xfId="41818"/>
    <cellStyle name="Calculation 4 3 2 2 4 5" xfId="30010"/>
    <cellStyle name="Calculation 4 3 2 2 5" xfId="10505"/>
    <cellStyle name="Calculation 4 3 2 2 5 2" xfId="22315"/>
    <cellStyle name="Calculation 4 3 2 2 5 2 2" xfId="45934"/>
    <cellStyle name="Calculation 4 3 2 2 5 3" xfId="34126"/>
    <cellStyle name="Calculation 4 3 2 2 6" xfId="16261"/>
    <cellStyle name="Calculation 4 3 2 2 6 2" xfId="28071"/>
    <cellStyle name="Calculation 4 3 2 2 6 2 2" xfId="51690"/>
    <cellStyle name="Calculation 4 3 2 2 6 3" xfId="39882"/>
    <cellStyle name="Calculation 4 3 2 2 7" xfId="17210"/>
    <cellStyle name="Calculation 4 3 2 2 7 2" xfId="40831"/>
    <cellStyle name="Calculation 4 3 2 2 8" xfId="29023"/>
    <cellStyle name="Calculation 4 3 2 3" xfId="3802"/>
    <cellStyle name="Calculation 4 3 2 3 2" xfId="7694"/>
    <cellStyle name="Calculation 4 3 2 3 2 2" xfId="13979"/>
    <cellStyle name="Calculation 4 3 2 3 2 2 2" xfId="25789"/>
    <cellStyle name="Calculation 4 3 2 3 2 2 2 2" xfId="49408"/>
    <cellStyle name="Calculation 4 3 2 3 2 2 3" xfId="37600"/>
    <cellStyle name="Calculation 4 3 2 3 2 3" xfId="16524"/>
    <cellStyle name="Calculation 4 3 2 3 2 3 2" xfId="28334"/>
    <cellStyle name="Calculation 4 3 2 3 2 3 2 2" xfId="51953"/>
    <cellStyle name="Calculation 4 3 2 3 2 3 3" xfId="40145"/>
    <cellStyle name="Calculation 4 3 2 3 2 4" xfId="19508"/>
    <cellStyle name="Calculation 4 3 2 3 2 4 2" xfId="43129"/>
    <cellStyle name="Calculation 4 3 2 3 2 5" xfId="31321"/>
    <cellStyle name="Calculation 4 3 2 3 3" xfId="7031"/>
    <cellStyle name="Calculation 4 3 2 3 3 2" xfId="13316"/>
    <cellStyle name="Calculation 4 3 2 3 3 2 2" xfId="25126"/>
    <cellStyle name="Calculation 4 3 2 3 3 2 2 2" xfId="48745"/>
    <cellStyle name="Calculation 4 3 2 3 3 2 3" xfId="36937"/>
    <cellStyle name="Calculation 4 3 2 3 3 3" xfId="9397"/>
    <cellStyle name="Calculation 4 3 2 3 3 3 2" xfId="21207"/>
    <cellStyle name="Calculation 4 3 2 3 3 3 2 2" xfId="44826"/>
    <cellStyle name="Calculation 4 3 2 3 3 3 3" xfId="33018"/>
    <cellStyle name="Calculation 4 3 2 3 3 4" xfId="18845"/>
    <cellStyle name="Calculation 4 3 2 3 3 4 2" xfId="42466"/>
    <cellStyle name="Calculation 4 3 2 3 3 5" xfId="30658"/>
    <cellStyle name="Calculation 4 3 2 3 4" xfId="11140"/>
    <cellStyle name="Calculation 4 3 2 3 4 2" xfId="22950"/>
    <cellStyle name="Calculation 4 3 2 3 4 2 2" xfId="46569"/>
    <cellStyle name="Calculation 4 3 2 3 4 3" xfId="34761"/>
    <cellStyle name="Calculation 4 3 2 3 5" xfId="10976"/>
    <cellStyle name="Calculation 4 3 2 3 5 2" xfId="22786"/>
    <cellStyle name="Calculation 4 3 2 3 5 2 2" xfId="46405"/>
    <cellStyle name="Calculation 4 3 2 3 5 3" xfId="34597"/>
    <cellStyle name="Calculation 4 3 2 3 6" xfId="17575"/>
    <cellStyle name="Calculation 4 3 2 3 6 2" xfId="41196"/>
    <cellStyle name="Calculation 4 3 2 3 7" xfId="29388"/>
    <cellStyle name="Calculation 4 3 2 4" xfId="6681"/>
    <cellStyle name="Calculation 4 3 2 4 2" xfId="12966"/>
    <cellStyle name="Calculation 4 3 2 4 2 2" xfId="24776"/>
    <cellStyle name="Calculation 4 3 2 4 2 2 2" xfId="48395"/>
    <cellStyle name="Calculation 4 3 2 4 2 3" xfId="36587"/>
    <cellStyle name="Calculation 4 3 2 4 3" xfId="10101"/>
    <cellStyle name="Calculation 4 3 2 4 3 2" xfId="21911"/>
    <cellStyle name="Calculation 4 3 2 4 3 2 2" xfId="45530"/>
    <cellStyle name="Calculation 4 3 2 4 3 3" xfId="33722"/>
    <cellStyle name="Calculation 4 3 2 4 4" xfId="18495"/>
    <cellStyle name="Calculation 4 3 2 4 4 2" xfId="42116"/>
    <cellStyle name="Calculation 4 3 2 4 5" xfId="30308"/>
    <cellStyle name="Calculation 4 3 2 5" xfId="6403"/>
    <cellStyle name="Calculation 4 3 2 5 2" xfId="12689"/>
    <cellStyle name="Calculation 4 3 2 5 2 2" xfId="24499"/>
    <cellStyle name="Calculation 4 3 2 5 2 2 2" xfId="48118"/>
    <cellStyle name="Calculation 4 3 2 5 2 3" xfId="36310"/>
    <cellStyle name="Calculation 4 3 2 5 3" xfId="16028"/>
    <cellStyle name="Calculation 4 3 2 5 3 2" xfId="27838"/>
    <cellStyle name="Calculation 4 3 2 5 3 2 2" xfId="51457"/>
    <cellStyle name="Calculation 4 3 2 5 3 3" xfId="39649"/>
    <cellStyle name="Calculation 4 3 2 5 4" xfId="18218"/>
    <cellStyle name="Calculation 4 3 2 5 4 2" xfId="41839"/>
    <cellStyle name="Calculation 4 3 2 5 5" xfId="30031"/>
    <cellStyle name="Calculation 4 3 2 6" xfId="9548"/>
    <cellStyle name="Calculation 4 3 2 6 2" xfId="21358"/>
    <cellStyle name="Calculation 4 3 2 6 2 2" xfId="44977"/>
    <cellStyle name="Calculation 4 3 2 6 3" xfId="33169"/>
    <cellStyle name="Calculation 4 3 2 7" xfId="11533"/>
    <cellStyle name="Calculation 4 3 2 7 2" xfId="23343"/>
    <cellStyle name="Calculation 4 3 2 7 2 2" xfId="46962"/>
    <cellStyle name="Calculation 4 3 2 7 3" xfId="35154"/>
    <cellStyle name="Calculation 4 3 2 8" xfId="16956"/>
    <cellStyle name="Calculation 4 3 2 8 2" xfId="40577"/>
    <cellStyle name="Calculation 4 3 2 9" xfId="28769"/>
    <cellStyle name="Calculation 4 3 3" xfId="1128"/>
    <cellStyle name="Calculation 4 3 3 2" xfId="2862"/>
    <cellStyle name="Calculation 4 3 3 2 2" xfId="5508"/>
    <cellStyle name="Calculation 4 3 3 2 2 2" xfId="8235"/>
    <cellStyle name="Calculation 4 3 3 2 2 2 2" xfId="14520"/>
    <cellStyle name="Calculation 4 3 3 2 2 2 2 2" xfId="26330"/>
    <cellStyle name="Calculation 4 3 3 2 2 2 2 2 2" xfId="49949"/>
    <cellStyle name="Calculation 4 3 3 2 2 2 2 3" xfId="38141"/>
    <cellStyle name="Calculation 4 3 3 2 2 2 3" xfId="10983"/>
    <cellStyle name="Calculation 4 3 3 2 2 2 3 2" xfId="22793"/>
    <cellStyle name="Calculation 4 3 3 2 2 2 3 2 2" xfId="46412"/>
    <cellStyle name="Calculation 4 3 3 2 2 2 3 3" xfId="34604"/>
    <cellStyle name="Calculation 4 3 3 2 2 2 4" xfId="20049"/>
    <cellStyle name="Calculation 4 3 3 2 2 2 4 2" xfId="43670"/>
    <cellStyle name="Calculation 4 3 3 2 2 2 5" xfId="31862"/>
    <cellStyle name="Calculation 4 3 3 2 2 3" xfId="8664"/>
    <cellStyle name="Calculation 4 3 3 2 2 3 2" xfId="14949"/>
    <cellStyle name="Calculation 4 3 3 2 2 3 2 2" xfId="26759"/>
    <cellStyle name="Calculation 4 3 3 2 2 3 2 2 2" xfId="50378"/>
    <cellStyle name="Calculation 4 3 3 2 2 3 2 3" xfId="38570"/>
    <cellStyle name="Calculation 4 3 3 2 2 3 3" xfId="15316"/>
    <cellStyle name="Calculation 4 3 3 2 2 3 3 2" xfId="27126"/>
    <cellStyle name="Calculation 4 3 3 2 2 3 3 2 2" xfId="50745"/>
    <cellStyle name="Calculation 4 3 3 2 2 3 3 3" xfId="38937"/>
    <cellStyle name="Calculation 4 3 3 2 2 3 4" xfId="20478"/>
    <cellStyle name="Calculation 4 3 3 2 2 3 4 2" xfId="44099"/>
    <cellStyle name="Calculation 4 3 3 2 2 3 5" xfId="32291"/>
    <cellStyle name="Calculation 4 3 3 2 2 4" xfId="12072"/>
    <cellStyle name="Calculation 4 3 3 2 2 4 2" xfId="23882"/>
    <cellStyle name="Calculation 4 3 3 2 2 4 2 2" xfId="47501"/>
    <cellStyle name="Calculation 4 3 3 2 2 4 3" xfId="35693"/>
    <cellStyle name="Calculation 4 3 3 2 2 5" xfId="11518"/>
    <cellStyle name="Calculation 4 3 3 2 2 5 2" xfId="23328"/>
    <cellStyle name="Calculation 4 3 3 2 2 5 2 2" xfId="46947"/>
    <cellStyle name="Calculation 4 3 3 2 2 5 3" xfId="35139"/>
    <cellStyle name="Calculation 4 3 3 2 2 6" xfId="17854"/>
    <cellStyle name="Calculation 4 3 3 2 2 6 2" xfId="41475"/>
    <cellStyle name="Calculation 4 3 3 2 2 7" xfId="29667"/>
    <cellStyle name="Calculation 4 3 3 2 3" xfId="7247"/>
    <cellStyle name="Calculation 4 3 3 2 3 2" xfId="13532"/>
    <cellStyle name="Calculation 4 3 3 2 3 2 2" xfId="25342"/>
    <cellStyle name="Calculation 4 3 3 2 3 2 2 2" xfId="48961"/>
    <cellStyle name="Calculation 4 3 3 2 3 2 3" xfId="37153"/>
    <cellStyle name="Calculation 4 3 3 2 3 3" xfId="16200"/>
    <cellStyle name="Calculation 4 3 3 2 3 3 2" xfId="28010"/>
    <cellStyle name="Calculation 4 3 3 2 3 3 2 2" xfId="51629"/>
    <cellStyle name="Calculation 4 3 3 2 3 3 3" xfId="39821"/>
    <cellStyle name="Calculation 4 3 3 2 3 4" xfId="19061"/>
    <cellStyle name="Calculation 4 3 3 2 3 4 2" xfId="42682"/>
    <cellStyle name="Calculation 4 3 3 2 3 5" xfId="30874"/>
    <cellStyle name="Calculation 4 3 3 2 4" xfId="8471"/>
    <cellStyle name="Calculation 4 3 3 2 4 2" xfId="14756"/>
    <cellStyle name="Calculation 4 3 3 2 4 2 2" xfId="26566"/>
    <cellStyle name="Calculation 4 3 3 2 4 2 2 2" xfId="50185"/>
    <cellStyle name="Calculation 4 3 3 2 4 2 3" xfId="38377"/>
    <cellStyle name="Calculation 4 3 3 2 4 3" xfId="15304"/>
    <cellStyle name="Calculation 4 3 3 2 4 3 2" xfId="27114"/>
    <cellStyle name="Calculation 4 3 3 2 4 3 2 2" xfId="50733"/>
    <cellStyle name="Calculation 4 3 3 2 4 3 3" xfId="38925"/>
    <cellStyle name="Calculation 4 3 3 2 4 4" xfId="20285"/>
    <cellStyle name="Calculation 4 3 3 2 4 4 2" xfId="43906"/>
    <cellStyle name="Calculation 4 3 3 2 4 5" xfId="32098"/>
    <cellStyle name="Calculation 4 3 3 2 5" xfId="10530"/>
    <cellStyle name="Calculation 4 3 3 2 5 2" xfId="22340"/>
    <cellStyle name="Calculation 4 3 3 2 5 2 2" xfId="45959"/>
    <cellStyle name="Calculation 4 3 3 2 5 3" xfId="34151"/>
    <cellStyle name="Calculation 4 3 3 2 6" xfId="16302"/>
    <cellStyle name="Calculation 4 3 3 2 6 2" xfId="28112"/>
    <cellStyle name="Calculation 4 3 3 2 6 2 2" xfId="51731"/>
    <cellStyle name="Calculation 4 3 3 2 6 3" xfId="39923"/>
    <cellStyle name="Calculation 4 3 3 2 7" xfId="17235"/>
    <cellStyle name="Calculation 4 3 3 2 7 2" xfId="40856"/>
    <cellStyle name="Calculation 4 3 3 2 8" xfId="29048"/>
    <cellStyle name="Calculation 4 3 3 3" xfId="3869"/>
    <cellStyle name="Calculation 4 3 3 3 2" xfId="7761"/>
    <cellStyle name="Calculation 4 3 3 3 2 2" xfId="14046"/>
    <cellStyle name="Calculation 4 3 3 3 2 2 2" xfId="25856"/>
    <cellStyle name="Calculation 4 3 3 3 2 2 2 2" xfId="49475"/>
    <cellStyle name="Calculation 4 3 3 3 2 2 3" xfId="37667"/>
    <cellStyle name="Calculation 4 3 3 3 2 3" xfId="16789"/>
    <cellStyle name="Calculation 4 3 3 3 2 3 2" xfId="28599"/>
    <cellStyle name="Calculation 4 3 3 3 2 3 2 2" xfId="52218"/>
    <cellStyle name="Calculation 4 3 3 3 2 3 3" xfId="40410"/>
    <cellStyle name="Calculation 4 3 3 3 2 4" xfId="19575"/>
    <cellStyle name="Calculation 4 3 3 3 2 4 2" xfId="43196"/>
    <cellStyle name="Calculation 4 3 3 3 2 5" xfId="31388"/>
    <cellStyle name="Calculation 4 3 3 3 3" xfId="6328"/>
    <cellStyle name="Calculation 4 3 3 3 3 2" xfId="12614"/>
    <cellStyle name="Calculation 4 3 3 3 3 2 2" xfId="24424"/>
    <cellStyle name="Calculation 4 3 3 3 3 2 2 2" xfId="48043"/>
    <cellStyle name="Calculation 4 3 3 3 3 2 3" xfId="36235"/>
    <cellStyle name="Calculation 4 3 3 3 3 3" xfId="15758"/>
    <cellStyle name="Calculation 4 3 3 3 3 3 2" xfId="27568"/>
    <cellStyle name="Calculation 4 3 3 3 3 3 2 2" xfId="51187"/>
    <cellStyle name="Calculation 4 3 3 3 3 3 3" xfId="39379"/>
    <cellStyle name="Calculation 4 3 3 3 3 4" xfId="18143"/>
    <cellStyle name="Calculation 4 3 3 3 3 4 2" xfId="41764"/>
    <cellStyle name="Calculation 4 3 3 3 3 5" xfId="29956"/>
    <cellStyle name="Calculation 4 3 3 3 4" xfId="11207"/>
    <cellStyle name="Calculation 4 3 3 3 4 2" xfId="23017"/>
    <cellStyle name="Calculation 4 3 3 3 4 2 2" xfId="46636"/>
    <cellStyle name="Calculation 4 3 3 3 4 3" xfId="34828"/>
    <cellStyle name="Calculation 4 3 3 3 5" xfId="15659"/>
    <cellStyle name="Calculation 4 3 3 3 5 2" xfId="27469"/>
    <cellStyle name="Calculation 4 3 3 3 5 2 2" xfId="51088"/>
    <cellStyle name="Calculation 4 3 3 3 5 3" xfId="39280"/>
    <cellStyle name="Calculation 4 3 3 3 6" xfId="17642"/>
    <cellStyle name="Calculation 4 3 3 3 6 2" xfId="41263"/>
    <cellStyle name="Calculation 4 3 3 3 7" xfId="29455"/>
    <cellStyle name="Calculation 4 3 3 4" xfId="6749"/>
    <cellStyle name="Calculation 4 3 3 4 2" xfId="13034"/>
    <cellStyle name="Calculation 4 3 3 4 2 2" xfId="24844"/>
    <cellStyle name="Calculation 4 3 3 4 2 2 2" xfId="48463"/>
    <cellStyle name="Calculation 4 3 3 4 2 3" xfId="36655"/>
    <cellStyle name="Calculation 4 3 3 4 3" xfId="9983"/>
    <cellStyle name="Calculation 4 3 3 4 3 2" xfId="21793"/>
    <cellStyle name="Calculation 4 3 3 4 3 2 2" xfId="45412"/>
    <cellStyle name="Calculation 4 3 3 4 3 3" xfId="33604"/>
    <cellStyle name="Calculation 4 3 3 4 4" xfId="18563"/>
    <cellStyle name="Calculation 4 3 3 4 4 2" xfId="42184"/>
    <cellStyle name="Calculation 4 3 3 4 5" xfId="30376"/>
    <cellStyle name="Calculation 4 3 3 5" xfId="7889"/>
    <cellStyle name="Calculation 4 3 3 5 2" xfId="14174"/>
    <cellStyle name="Calculation 4 3 3 5 2 2" xfId="25984"/>
    <cellStyle name="Calculation 4 3 3 5 2 2 2" xfId="49603"/>
    <cellStyle name="Calculation 4 3 3 5 2 3" xfId="37795"/>
    <cellStyle name="Calculation 4 3 3 5 3" xfId="10789"/>
    <cellStyle name="Calculation 4 3 3 5 3 2" xfId="22599"/>
    <cellStyle name="Calculation 4 3 3 5 3 2 2" xfId="46218"/>
    <cellStyle name="Calculation 4 3 3 5 3 3" xfId="34410"/>
    <cellStyle name="Calculation 4 3 3 5 4" xfId="19703"/>
    <cellStyle name="Calculation 4 3 3 5 4 2" xfId="43324"/>
    <cellStyle name="Calculation 4 3 3 5 5" xfId="31516"/>
    <cellStyle name="Calculation 4 3 3 6" xfId="9618"/>
    <cellStyle name="Calculation 4 3 3 6 2" xfId="21428"/>
    <cellStyle name="Calculation 4 3 3 6 2 2" xfId="45047"/>
    <cellStyle name="Calculation 4 3 3 6 3" xfId="33239"/>
    <cellStyle name="Calculation 4 3 3 7" xfId="9856"/>
    <cellStyle name="Calculation 4 3 3 7 2" xfId="21666"/>
    <cellStyle name="Calculation 4 3 3 7 2 2" xfId="45285"/>
    <cellStyle name="Calculation 4 3 3 7 3" xfId="33477"/>
    <cellStyle name="Calculation 4 3 3 8" xfId="17023"/>
    <cellStyle name="Calculation 4 3 3 8 2" xfId="40644"/>
    <cellStyle name="Calculation 4 3 3 9" xfId="28836"/>
    <cellStyle name="Calculation 4 3 4" xfId="2775"/>
    <cellStyle name="Calculation 4 3 4 2" xfId="5421"/>
    <cellStyle name="Calculation 4 3 4 2 2" xfId="8179"/>
    <cellStyle name="Calculation 4 3 4 2 2 2" xfId="14464"/>
    <cellStyle name="Calculation 4 3 4 2 2 2 2" xfId="26274"/>
    <cellStyle name="Calculation 4 3 4 2 2 2 2 2" xfId="49893"/>
    <cellStyle name="Calculation 4 3 4 2 2 2 3" xfId="38085"/>
    <cellStyle name="Calculation 4 3 4 2 2 3" xfId="9888"/>
    <cellStyle name="Calculation 4 3 4 2 2 3 2" xfId="21698"/>
    <cellStyle name="Calculation 4 3 4 2 2 3 2 2" xfId="45317"/>
    <cellStyle name="Calculation 4 3 4 2 2 3 3" xfId="33509"/>
    <cellStyle name="Calculation 4 3 4 2 2 4" xfId="19993"/>
    <cellStyle name="Calculation 4 3 4 2 2 4 2" xfId="43614"/>
    <cellStyle name="Calculation 4 3 4 2 2 5" xfId="31806"/>
    <cellStyle name="Calculation 4 3 4 2 3" xfId="8621"/>
    <cellStyle name="Calculation 4 3 4 2 3 2" xfId="14906"/>
    <cellStyle name="Calculation 4 3 4 2 3 2 2" xfId="26716"/>
    <cellStyle name="Calculation 4 3 4 2 3 2 2 2" xfId="50335"/>
    <cellStyle name="Calculation 4 3 4 2 3 2 3" xfId="38527"/>
    <cellStyle name="Calculation 4 3 4 2 3 3" xfId="12307"/>
    <cellStyle name="Calculation 4 3 4 2 3 3 2" xfId="24117"/>
    <cellStyle name="Calculation 4 3 4 2 3 3 2 2" xfId="47736"/>
    <cellStyle name="Calculation 4 3 4 2 3 3 3" xfId="35928"/>
    <cellStyle name="Calculation 4 3 4 2 3 4" xfId="20435"/>
    <cellStyle name="Calculation 4 3 4 2 3 4 2" xfId="44056"/>
    <cellStyle name="Calculation 4 3 4 2 3 5" xfId="32248"/>
    <cellStyle name="Calculation 4 3 4 2 4" xfId="12011"/>
    <cellStyle name="Calculation 4 3 4 2 4 2" xfId="23821"/>
    <cellStyle name="Calculation 4 3 4 2 4 2 2" xfId="47440"/>
    <cellStyle name="Calculation 4 3 4 2 4 3" xfId="35632"/>
    <cellStyle name="Calculation 4 3 4 2 5" xfId="10680"/>
    <cellStyle name="Calculation 4 3 4 2 5 2" xfId="22490"/>
    <cellStyle name="Calculation 4 3 4 2 5 2 2" xfId="46109"/>
    <cellStyle name="Calculation 4 3 4 2 5 3" xfId="34301"/>
    <cellStyle name="Calculation 4 3 4 2 6" xfId="17811"/>
    <cellStyle name="Calculation 4 3 4 2 6 2" xfId="41432"/>
    <cellStyle name="Calculation 4 3 4 2 7" xfId="29624"/>
    <cellStyle name="Calculation 4 3 4 3" xfId="7192"/>
    <cellStyle name="Calculation 4 3 4 3 2" xfId="13477"/>
    <cellStyle name="Calculation 4 3 4 3 2 2" xfId="25287"/>
    <cellStyle name="Calculation 4 3 4 3 2 2 2" xfId="48906"/>
    <cellStyle name="Calculation 4 3 4 3 2 3" xfId="37098"/>
    <cellStyle name="Calculation 4 3 4 3 3" xfId="12182"/>
    <cellStyle name="Calculation 4 3 4 3 3 2" xfId="23992"/>
    <cellStyle name="Calculation 4 3 4 3 3 2 2" xfId="47611"/>
    <cellStyle name="Calculation 4 3 4 3 3 3" xfId="35803"/>
    <cellStyle name="Calculation 4 3 4 3 4" xfId="19006"/>
    <cellStyle name="Calculation 4 3 4 3 4 2" xfId="42627"/>
    <cellStyle name="Calculation 4 3 4 3 5" xfId="30819"/>
    <cellStyle name="Calculation 4 3 4 4" xfId="6406"/>
    <cellStyle name="Calculation 4 3 4 4 2" xfId="12692"/>
    <cellStyle name="Calculation 4 3 4 4 2 2" xfId="24502"/>
    <cellStyle name="Calculation 4 3 4 4 2 2 2" xfId="48121"/>
    <cellStyle name="Calculation 4 3 4 4 2 3" xfId="36313"/>
    <cellStyle name="Calculation 4 3 4 4 3" xfId="9178"/>
    <cellStyle name="Calculation 4 3 4 4 3 2" xfId="20988"/>
    <cellStyle name="Calculation 4 3 4 4 3 2 2" xfId="44607"/>
    <cellStyle name="Calculation 4 3 4 4 3 3" xfId="32799"/>
    <cellStyle name="Calculation 4 3 4 4 4" xfId="18221"/>
    <cellStyle name="Calculation 4 3 4 4 4 2" xfId="41842"/>
    <cellStyle name="Calculation 4 3 4 4 5" xfId="30034"/>
    <cellStyle name="Calculation 4 3 4 5" xfId="10464"/>
    <cellStyle name="Calculation 4 3 4 5 2" xfId="22274"/>
    <cellStyle name="Calculation 4 3 4 5 2 2" xfId="45893"/>
    <cellStyle name="Calculation 4 3 4 5 3" xfId="34085"/>
    <cellStyle name="Calculation 4 3 4 6" xfId="9464"/>
    <cellStyle name="Calculation 4 3 4 6 2" xfId="21274"/>
    <cellStyle name="Calculation 4 3 4 6 2 2" xfId="44893"/>
    <cellStyle name="Calculation 4 3 4 6 3" xfId="33085"/>
    <cellStyle name="Calculation 4 3 4 7" xfId="17192"/>
    <cellStyle name="Calculation 4 3 4 7 2" xfId="40813"/>
    <cellStyle name="Calculation 4 3 4 8" xfId="29005"/>
    <cellStyle name="Calculation 4 3 5" xfId="3693"/>
    <cellStyle name="Calculation 4 3 5 2" xfId="7615"/>
    <cellStyle name="Calculation 4 3 5 2 2" xfId="13900"/>
    <cellStyle name="Calculation 4 3 5 2 2 2" xfId="25710"/>
    <cellStyle name="Calculation 4 3 5 2 2 2 2" xfId="49329"/>
    <cellStyle name="Calculation 4 3 5 2 2 3" xfId="37521"/>
    <cellStyle name="Calculation 4 3 5 2 3" xfId="16630"/>
    <cellStyle name="Calculation 4 3 5 2 3 2" xfId="28440"/>
    <cellStyle name="Calculation 4 3 5 2 3 2 2" xfId="52059"/>
    <cellStyle name="Calculation 4 3 5 2 3 3" xfId="40251"/>
    <cellStyle name="Calculation 4 3 5 2 4" xfId="19429"/>
    <cellStyle name="Calculation 4 3 5 2 4 2" xfId="43050"/>
    <cellStyle name="Calculation 4 3 5 2 5" xfId="31242"/>
    <cellStyle name="Calculation 4 3 5 3" xfId="7270"/>
    <cellStyle name="Calculation 4 3 5 3 2" xfId="13555"/>
    <cellStyle name="Calculation 4 3 5 3 2 2" xfId="25365"/>
    <cellStyle name="Calculation 4 3 5 3 2 2 2" xfId="48984"/>
    <cellStyle name="Calculation 4 3 5 3 2 3" xfId="37176"/>
    <cellStyle name="Calculation 4 3 5 3 3" xfId="15743"/>
    <cellStyle name="Calculation 4 3 5 3 3 2" xfId="27553"/>
    <cellStyle name="Calculation 4 3 5 3 3 2 2" xfId="51172"/>
    <cellStyle name="Calculation 4 3 5 3 3 3" xfId="39364"/>
    <cellStyle name="Calculation 4 3 5 3 4" xfId="19084"/>
    <cellStyle name="Calculation 4 3 5 3 4 2" xfId="42705"/>
    <cellStyle name="Calculation 4 3 5 3 5" xfId="30897"/>
    <cellStyle name="Calculation 4 3 5 4" xfId="11053"/>
    <cellStyle name="Calculation 4 3 5 4 2" xfId="22863"/>
    <cellStyle name="Calculation 4 3 5 4 2 2" xfId="46482"/>
    <cellStyle name="Calculation 4 3 5 4 3" xfId="34674"/>
    <cellStyle name="Calculation 4 3 5 5" xfId="11367"/>
    <cellStyle name="Calculation 4 3 5 5 2" xfId="23177"/>
    <cellStyle name="Calculation 4 3 5 5 2 2" xfId="46796"/>
    <cellStyle name="Calculation 4 3 5 5 3" xfId="34988"/>
    <cellStyle name="Calculation 4 3 5 6" xfId="17509"/>
    <cellStyle name="Calculation 4 3 5 6 2" xfId="41130"/>
    <cellStyle name="Calculation 4 3 5 7" xfId="29322"/>
    <cellStyle name="Calculation 4 3 6" xfId="6567"/>
    <cellStyle name="Calculation 4 3 6 2" xfId="12852"/>
    <cellStyle name="Calculation 4 3 6 2 2" xfId="24662"/>
    <cellStyle name="Calculation 4 3 6 2 2 2" xfId="48281"/>
    <cellStyle name="Calculation 4 3 6 2 3" xfId="36473"/>
    <cellStyle name="Calculation 4 3 6 3" xfId="9419"/>
    <cellStyle name="Calculation 4 3 6 3 2" xfId="21229"/>
    <cellStyle name="Calculation 4 3 6 3 2 2" xfId="44848"/>
    <cellStyle name="Calculation 4 3 6 3 3" xfId="33040"/>
    <cellStyle name="Calculation 4 3 6 4" xfId="18381"/>
    <cellStyle name="Calculation 4 3 6 4 2" xfId="42002"/>
    <cellStyle name="Calculation 4 3 6 5" xfId="30194"/>
    <cellStyle name="Calculation 4 3 7" xfId="6986"/>
    <cellStyle name="Calculation 4 3 7 2" xfId="13271"/>
    <cellStyle name="Calculation 4 3 7 2 2" xfId="25081"/>
    <cellStyle name="Calculation 4 3 7 2 2 2" xfId="48700"/>
    <cellStyle name="Calculation 4 3 7 2 3" xfId="36892"/>
    <cellStyle name="Calculation 4 3 7 3" xfId="11237"/>
    <cellStyle name="Calculation 4 3 7 3 2" xfId="23047"/>
    <cellStyle name="Calculation 4 3 7 3 2 2" xfId="46666"/>
    <cellStyle name="Calculation 4 3 7 3 3" xfId="34858"/>
    <cellStyle name="Calculation 4 3 7 4" xfId="18800"/>
    <cellStyle name="Calculation 4 3 7 4 2" xfId="42421"/>
    <cellStyle name="Calculation 4 3 7 5" xfId="30613"/>
    <cellStyle name="Calculation 4 3 8" xfId="9380"/>
    <cellStyle name="Calculation 4 3 8 2" xfId="21190"/>
    <cellStyle name="Calculation 4 3 8 2 2" xfId="44809"/>
    <cellStyle name="Calculation 4 3 8 3" xfId="33001"/>
    <cellStyle name="Calculation 4 3 9" xfId="16128"/>
    <cellStyle name="Calculation 4 3 9 2" xfId="27938"/>
    <cellStyle name="Calculation 4 3 9 2 2" xfId="51557"/>
    <cellStyle name="Calculation 4 3 9 3" xfId="39749"/>
    <cellStyle name="Calculation 4 4" xfId="1115"/>
    <cellStyle name="Calculation 4 4 10" xfId="28823"/>
    <cellStyle name="Calculation 4 4 2" xfId="1044"/>
    <cellStyle name="Calculation 4 4 2 2" xfId="2831"/>
    <cellStyle name="Calculation 4 4 2 2 2" xfId="5477"/>
    <cellStyle name="Calculation 4 4 2 2 2 2" xfId="8204"/>
    <cellStyle name="Calculation 4 4 2 2 2 2 2" xfId="14489"/>
    <cellStyle name="Calculation 4 4 2 2 2 2 2 2" xfId="26299"/>
    <cellStyle name="Calculation 4 4 2 2 2 2 2 2 2" xfId="49918"/>
    <cellStyle name="Calculation 4 4 2 2 2 2 2 3" xfId="38110"/>
    <cellStyle name="Calculation 4 4 2 2 2 2 3" xfId="10629"/>
    <cellStyle name="Calculation 4 4 2 2 2 2 3 2" xfId="22439"/>
    <cellStyle name="Calculation 4 4 2 2 2 2 3 2 2" xfId="46058"/>
    <cellStyle name="Calculation 4 4 2 2 2 2 3 3" xfId="34250"/>
    <cellStyle name="Calculation 4 4 2 2 2 2 4" xfId="20018"/>
    <cellStyle name="Calculation 4 4 2 2 2 2 4 2" xfId="43639"/>
    <cellStyle name="Calculation 4 4 2 2 2 2 5" xfId="31831"/>
    <cellStyle name="Calculation 4 4 2 2 2 3" xfId="8633"/>
    <cellStyle name="Calculation 4 4 2 2 2 3 2" xfId="14918"/>
    <cellStyle name="Calculation 4 4 2 2 2 3 2 2" xfId="26728"/>
    <cellStyle name="Calculation 4 4 2 2 2 3 2 2 2" xfId="50347"/>
    <cellStyle name="Calculation 4 4 2 2 2 3 2 3" xfId="38539"/>
    <cellStyle name="Calculation 4 4 2 2 2 3 3" xfId="15300"/>
    <cellStyle name="Calculation 4 4 2 2 2 3 3 2" xfId="27110"/>
    <cellStyle name="Calculation 4 4 2 2 2 3 3 2 2" xfId="50729"/>
    <cellStyle name="Calculation 4 4 2 2 2 3 3 3" xfId="38921"/>
    <cellStyle name="Calculation 4 4 2 2 2 3 4" xfId="20447"/>
    <cellStyle name="Calculation 4 4 2 2 2 3 4 2" xfId="44068"/>
    <cellStyle name="Calculation 4 4 2 2 2 3 5" xfId="32260"/>
    <cellStyle name="Calculation 4 4 2 2 2 4" xfId="12041"/>
    <cellStyle name="Calculation 4 4 2 2 2 4 2" xfId="23851"/>
    <cellStyle name="Calculation 4 4 2 2 2 4 2 2" xfId="47470"/>
    <cellStyle name="Calculation 4 4 2 2 2 4 3" xfId="35662"/>
    <cellStyle name="Calculation 4 4 2 2 2 5" xfId="11721"/>
    <cellStyle name="Calculation 4 4 2 2 2 5 2" xfId="23531"/>
    <cellStyle name="Calculation 4 4 2 2 2 5 2 2" xfId="47150"/>
    <cellStyle name="Calculation 4 4 2 2 2 5 3" xfId="35342"/>
    <cellStyle name="Calculation 4 4 2 2 2 6" xfId="17823"/>
    <cellStyle name="Calculation 4 4 2 2 2 6 2" xfId="41444"/>
    <cellStyle name="Calculation 4 4 2 2 2 7" xfId="29636"/>
    <cellStyle name="Calculation 4 4 2 2 3" xfId="7216"/>
    <cellStyle name="Calculation 4 4 2 2 3 2" xfId="13501"/>
    <cellStyle name="Calculation 4 4 2 2 3 2 2" xfId="25311"/>
    <cellStyle name="Calculation 4 4 2 2 3 2 2 2" xfId="48930"/>
    <cellStyle name="Calculation 4 4 2 2 3 2 3" xfId="37122"/>
    <cellStyle name="Calculation 4 4 2 2 3 3" xfId="16088"/>
    <cellStyle name="Calculation 4 4 2 2 3 3 2" xfId="27898"/>
    <cellStyle name="Calculation 4 4 2 2 3 3 2 2" xfId="51517"/>
    <cellStyle name="Calculation 4 4 2 2 3 3 3" xfId="39709"/>
    <cellStyle name="Calculation 4 4 2 2 3 4" xfId="19030"/>
    <cellStyle name="Calculation 4 4 2 2 3 4 2" xfId="42651"/>
    <cellStyle name="Calculation 4 4 2 2 3 5" xfId="30843"/>
    <cellStyle name="Calculation 4 4 2 2 4" xfId="6852"/>
    <cellStyle name="Calculation 4 4 2 2 4 2" xfId="13137"/>
    <cellStyle name="Calculation 4 4 2 2 4 2 2" xfId="24947"/>
    <cellStyle name="Calculation 4 4 2 2 4 2 2 2" xfId="48566"/>
    <cellStyle name="Calculation 4 4 2 2 4 2 3" xfId="36758"/>
    <cellStyle name="Calculation 4 4 2 2 4 3" xfId="12263"/>
    <cellStyle name="Calculation 4 4 2 2 4 3 2" xfId="24073"/>
    <cellStyle name="Calculation 4 4 2 2 4 3 2 2" xfId="47692"/>
    <cellStyle name="Calculation 4 4 2 2 4 3 3" xfId="35884"/>
    <cellStyle name="Calculation 4 4 2 2 4 4" xfId="18666"/>
    <cellStyle name="Calculation 4 4 2 2 4 4 2" xfId="42287"/>
    <cellStyle name="Calculation 4 4 2 2 4 5" xfId="30479"/>
    <cellStyle name="Calculation 4 4 2 2 5" xfId="10499"/>
    <cellStyle name="Calculation 4 4 2 2 5 2" xfId="22309"/>
    <cellStyle name="Calculation 4 4 2 2 5 2 2" xfId="45928"/>
    <cellStyle name="Calculation 4 4 2 2 5 3" xfId="34120"/>
    <cellStyle name="Calculation 4 4 2 2 6" xfId="15963"/>
    <cellStyle name="Calculation 4 4 2 2 6 2" xfId="27773"/>
    <cellStyle name="Calculation 4 4 2 2 6 2 2" xfId="51392"/>
    <cellStyle name="Calculation 4 4 2 2 6 3" xfId="39584"/>
    <cellStyle name="Calculation 4 4 2 2 7" xfId="17204"/>
    <cellStyle name="Calculation 4 4 2 2 7 2" xfId="40825"/>
    <cellStyle name="Calculation 4 4 2 2 8" xfId="29017"/>
    <cellStyle name="Calculation 4 4 2 3" xfId="3788"/>
    <cellStyle name="Calculation 4 4 2 3 2" xfId="7680"/>
    <cellStyle name="Calculation 4 4 2 3 2 2" xfId="13965"/>
    <cellStyle name="Calculation 4 4 2 3 2 2 2" xfId="25775"/>
    <cellStyle name="Calculation 4 4 2 3 2 2 2 2" xfId="49394"/>
    <cellStyle name="Calculation 4 4 2 3 2 2 3" xfId="37586"/>
    <cellStyle name="Calculation 4 4 2 3 2 3" xfId="15911"/>
    <cellStyle name="Calculation 4 4 2 3 2 3 2" xfId="27721"/>
    <cellStyle name="Calculation 4 4 2 3 2 3 2 2" xfId="51340"/>
    <cellStyle name="Calculation 4 4 2 3 2 3 3" xfId="39532"/>
    <cellStyle name="Calculation 4 4 2 3 2 4" xfId="19494"/>
    <cellStyle name="Calculation 4 4 2 3 2 4 2" xfId="43115"/>
    <cellStyle name="Calculation 4 4 2 3 2 5" xfId="31307"/>
    <cellStyle name="Calculation 4 4 2 3 3" xfId="6869"/>
    <cellStyle name="Calculation 4 4 2 3 3 2" xfId="13154"/>
    <cellStyle name="Calculation 4 4 2 3 3 2 2" xfId="24964"/>
    <cellStyle name="Calculation 4 4 2 3 3 2 2 2" xfId="48583"/>
    <cellStyle name="Calculation 4 4 2 3 3 2 3" xfId="36775"/>
    <cellStyle name="Calculation 4 4 2 3 3 3" xfId="11564"/>
    <cellStyle name="Calculation 4 4 2 3 3 3 2" xfId="23374"/>
    <cellStyle name="Calculation 4 4 2 3 3 3 2 2" xfId="46993"/>
    <cellStyle name="Calculation 4 4 2 3 3 3 3" xfId="35185"/>
    <cellStyle name="Calculation 4 4 2 3 3 4" xfId="18683"/>
    <cellStyle name="Calculation 4 4 2 3 3 4 2" xfId="42304"/>
    <cellStyle name="Calculation 4 4 2 3 3 5" xfId="30496"/>
    <cellStyle name="Calculation 4 4 2 3 4" xfId="11126"/>
    <cellStyle name="Calculation 4 4 2 3 4 2" xfId="22936"/>
    <cellStyle name="Calculation 4 4 2 3 4 2 2" xfId="46555"/>
    <cellStyle name="Calculation 4 4 2 3 4 3" xfId="34747"/>
    <cellStyle name="Calculation 4 4 2 3 5" xfId="9237"/>
    <cellStyle name="Calculation 4 4 2 3 5 2" xfId="21047"/>
    <cellStyle name="Calculation 4 4 2 3 5 2 2" xfId="44666"/>
    <cellStyle name="Calculation 4 4 2 3 5 3" xfId="32858"/>
    <cellStyle name="Calculation 4 4 2 3 6" xfId="17561"/>
    <cellStyle name="Calculation 4 4 2 3 6 2" xfId="41182"/>
    <cellStyle name="Calculation 4 4 2 3 7" xfId="29374"/>
    <cellStyle name="Calculation 4 4 2 4" xfId="6667"/>
    <cellStyle name="Calculation 4 4 2 4 2" xfId="12952"/>
    <cellStyle name="Calculation 4 4 2 4 2 2" xfId="24762"/>
    <cellStyle name="Calculation 4 4 2 4 2 2 2" xfId="48381"/>
    <cellStyle name="Calculation 4 4 2 4 2 3" xfId="36573"/>
    <cellStyle name="Calculation 4 4 2 4 3" xfId="12180"/>
    <cellStyle name="Calculation 4 4 2 4 3 2" xfId="23990"/>
    <cellStyle name="Calculation 4 4 2 4 3 2 2" xfId="47609"/>
    <cellStyle name="Calculation 4 4 2 4 3 3" xfId="35801"/>
    <cellStyle name="Calculation 4 4 2 4 4" xfId="18481"/>
    <cellStyle name="Calculation 4 4 2 4 4 2" xfId="42102"/>
    <cellStyle name="Calculation 4 4 2 4 5" xfId="30294"/>
    <cellStyle name="Calculation 4 4 2 5" xfId="6582"/>
    <cellStyle name="Calculation 4 4 2 5 2" xfId="12867"/>
    <cellStyle name="Calculation 4 4 2 5 2 2" xfId="24677"/>
    <cellStyle name="Calculation 4 4 2 5 2 2 2" xfId="48296"/>
    <cellStyle name="Calculation 4 4 2 5 2 3" xfId="36488"/>
    <cellStyle name="Calculation 4 4 2 5 3" xfId="9793"/>
    <cellStyle name="Calculation 4 4 2 5 3 2" xfId="21603"/>
    <cellStyle name="Calculation 4 4 2 5 3 2 2" xfId="45222"/>
    <cellStyle name="Calculation 4 4 2 5 3 3" xfId="33414"/>
    <cellStyle name="Calculation 4 4 2 5 4" xfId="18396"/>
    <cellStyle name="Calculation 4 4 2 5 4 2" xfId="42017"/>
    <cellStyle name="Calculation 4 4 2 5 5" xfId="30209"/>
    <cellStyle name="Calculation 4 4 2 6" xfId="9534"/>
    <cellStyle name="Calculation 4 4 2 6 2" xfId="21344"/>
    <cellStyle name="Calculation 4 4 2 6 2 2" xfId="44963"/>
    <cellStyle name="Calculation 4 4 2 6 3" xfId="33155"/>
    <cellStyle name="Calculation 4 4 2 7" xfId="9244"/>
    <cellStyle name="Calculation 4 4 2 7 2" xfId="21054"/>
    <cellStyle name="Calculation 4 4 2 7 2 2" xfId="44673"/>
    <cellStyle name="Calculation 4 4 2 7 3" xfId="32865"/>
    <cellStyle name="Calculation 4 4 2 8" xfId="16942"/>
    <cellStyle name="Calculation 4 4 2 8 2" xfId="40563"/>
    <cellStyle name="Calculation 4 4 2 9" xfId="28755"/>
    <cellStyle name="Calculation 4 4 3" xfId="2856"/>
    <cellStyle name="Calculation 4 4 3 2" xfId="5502"/>
    <cellStyle name="Calculation 4 4 3 2 2" xfId="8229"/>
    <cellStyle name="Calculation 4 4 3 2 2 2" xfId="14514"/>
    <cellStyle name="Calculation 4 4 3 2 2 2 2" xfId="26324"/>
    <cellStyle name="Calculation 4 4 3 2 2 2 2 2" xfId="49943"/>
    <cellStyle name="Calculation 4 4 3 2 2 2 3" xfId="38135"/>
    <cellStyle name="Calculation 4 4 3 2 2 3" xfId="10026"/>
    <cellStyle name="Calculation 4 4 3 2 2 3 2" xfId="21836"/>
    <cellStyle name="Calculation 4 4 3 2 2 3 2 2" xfId="45455"/>
    <cellStyle name="Calculation 4 4 3 2 2 3 3" xfId="33647"/>
    <cellStyle name="Calculation 4 4 3 2 2 4" xfId="20043"/>
    <cellStyle name="Calculation 4 4 3 2 2 4 2" xfId="43664"/>
    <cellStyle name="Calculation 4 4 3 2 2 5" xfId="31856"/>
    <cellStyle name="Calculation 4 4 3 2 3" xfId="8658"/>
    <cellStyle name="Calculation 4 4 3 2 3 2" xfId="14943"/>
    <cellStyle name="Calculation 4 4 3 2 3 2 2" xfId="26753"/>
    <cellStyle name="Calculation 4 4 3 2 3 2 2 2" xfId="50372"/>
    <cellStyle name="Calculation 4 4 3 2 3 2 3" xfId="38564"/>
    <cellStyle name="Calculation 4 4 3 2 3 3" xfId="9996"/>
    <cellStyle name="Calculation 4 4 3 2 3 3 2" xfId="21806"/>
    <cellStyle name="Calculation 4 4 3 2 3 3 2 2" xfId="45425"/>
    <cellStyle name="Calculation 4 4 3 2 3 3 3" xfId="33617"/>
    <cellStyle name="Calculation 4 4 3 2 3 4" xfId="20472"/>
    <cellStyle name="Calculation 4 4 3 2 3 4 2" xfId="44093"/>
    <cellStyle name="Calculation 4 4 3 2 3 5" xfId="32285"/>
    <cellStyle name="Calculation 4 4 3 2 4" xfId="12066"/>
    <cellStyle name="Calculation 4 4 3 2 4 2" xfId="23876"/>
    <cellStyle name="Calculation 4 4 3 2 4 2 2" xfId="47495"/>
    <cellStyle name="Calculation 4 4 3 2 4 3" xfId="35687"/>
    <cellStyle name="Calculation 4 4 3 2 5" xfId="15706"/>
    <cellStyle name="Calculation 4 4 3 2 5 2" xfId="27516"/>
    <cellStyle name="Calculation 4 4 3 2 5 2 2" xfId="51135"/>
    <cellStyle name="Calculation 4 4 3 2 5 3" xfId="39327"/>
    <cellStyle name="Calculation 4 4 3 2 6" xfId="17848"/>
    <cellStyle name="Calculation 4 4 3 2 6 2" xfId="41469"/>
    <cellStyle name="Calculation 4 4 3 2 7" xfId="29661"/>
    <cellStyle name="Calculation 4 4 3 3" xfId="7241"/>
    <cellStyle name="Calculation 4 4 3 3 2" xfId="13526"/>
    <cellStyle name="Calculation 4 4 3 3 2 2" xfId="25336"/>
    <cellStyle name="Calculation 4 4 3 3 2 2 2" xfId="48955"/>
    <cellStyle name="Calculation 4 4 3 3 2 3" xfId="37147"/>
    <cellStyle name="Calculation 4 4 3 3 3" xfId="16064"/>
    <cellStyle name="Calculation 4 4 3 3 3 2" xfId="27874"/>
    <cellStyle name="Calculation 4 4 3 3 3 2 2" xfId="51493"/>
    <cellStyle name="Calculation 4 4 3 3 3 3" xfId="39685"/>
    <cellStyle name="Calculation 4 4 3 3 4" xfId="19055"/>
    <cellStyle name="Calculation 4 4 3 3 4 2" xfId="42676"/>
    <cellStyle name="Calculation 4 4 3 3 5" xfId="30868"/>
    <cellStyle name="Calculation 4 4 3 4" xfId="6358"/>
    <cellStyle name="Calculation 4 4 3 4 2" xfId="12644"/>
    <cellStyle name="Calculation 4 4 3 4 2 2" xfId="24454"/>
    <cellStyle name="Calculation 4 4 3 4 2 2 2" xfId="48073"/>
    <cellStyle name="Calculation 4 4 3 4 2 3" xfId="36265"/>
    <cellStyle name="Calculation 4 4 3 4 3" xfId="9473"/>
    <cellStyle name="Calculation 4 4 3 4 3 2" xfId="21283"/>
    <cellStyle name="Calculation 4 4 3 4 3 2 2" xfId="44902"/>
    <cellStyle name="Calculation 4 4 3 4 3 3" xfId="33094"/>
    <cellStyle name="Calculation 4 4 3 4 4" xfId="18173"/>
    <cellStyle name="Calculation 4 4 3 4 4 2" xfId="41794"/>
    <cellStyle name="Calculation 4 4 3 4 5" xfId="29986"/>
    <cellStyle name="Calculation 4 4 3 5" xfId="10524"/>
    <cellStyle name="Calculation 4 4 3 5 2" xfId="22334"/>
    <cellStyle name="Calculation 4 4 3 5 2 2" xfId="45953"/>
    <cellStyle name="Calculation 4 4 3 5 3" xfId="34145"/>
    <cellStyle name="Calculation 4 4 3 6" xfId="15930"/>
    <cellStyle name="Calculation 4 4 3 6 2" xfId="27740"/>
    <cellStyle name="Calculation 4 4 3 6 2 2" xfId="51359"/>
    <cellStyle name="Calculation 4 4 3 6 3" xfId="39551"/>
    <cellStyle name="Calculation 4 4 3 7" xfId="17229"/>
    <cellStyle name="Calculation 4 4 3 7 2" xfId="40850"/>
    <cellStyle name="Calculation 4 4 3 8" xfId="29042"/>
    <cellStyle name="Calculation 4 4 4" xfId="3856"/>
    <cellStyle name="Calculation 4 4 4 2" xfId="7748"/>
    <cellStyle name="Calculation 4 4 4 2 2" xfId="14033"/>
    <cellStyle name="Calculation 4 4 4 2 2 2" xfId="25843"/>
    <cellStyle name="Calculation 4 4 4 2 2 2 2" xfId="49462"/>
    <cellStyle name="Calculation 4 4 4 2 2 3" xfId="37654"/>
    <cellStyle name="Calculation 4 4 4 2 3" xfId="15923"/>
    <cellStyle name="Calculation 4 4 4 2 3 2" xfId="27733"/>
    <cellStyle name="Calculation 4 4 4 2 3 2 2" xfId="51352"/>
    <cellStyle name="Calculation 4 4 4 2 3 3" xfId="39544"/>
    <cellStyle name="Calculation 4 4 4 2 4" xfId="19562"/>
    <cellStyle name="Calculation 4 4 4 2 4 2" xfId="43183"/>
    <cellStyle name="Calculation 4 4 4 2 5" xfId="31375"/>
    <cellStyle name="Calculation 4 4 4 3" xfId="6329"/>
    <cellStyle name="Calculation 4 4 4 3 2" xfId="12615"/>
    <cellStyle name="Calculation 4 4 4 3 2 2" xfId="24425"/>
    <cellStyle name="Calculation 4 4 4 3 2 2 2" xfId="48044"/>
    <cellStyle name="Calculation 4 4 4 3 2 3" xfId="36236"/>
    <cellStyle name="Calculation 4 4 4 3 3" xfId="9160"/>
    <cellStyle name="Calculation 4 4 4 3 3 2" xfId="20970"/>
    <cellStyle name="Calculation 4 4 4 3 3 2 2" xfId="44589"/>
    <cellStyle name="Calculation 4 4 4 3 3 3" xfId="32781"/>
    <cellStyle name="Calculation 4 4 4 3 4" xfId="18144"/>
    <cellStyle name="Calculation 4 4 4 3 4 2" xfId="41765"/>
    <cellStyle name="Calculation 4 4 4 3 5" xfId="29957"/>
    <cellStyle name="Calculation 4 4 4 4" xfId="11194"/>
    <cellStyle name="Calculation 4 4 4 4 2" xfId="23004"/>
    <cellStyle name="Calculation 4 4 4 4 2 2" xfId="46623"/>
    <cellStyle name="Calculation 4 4 4 4 3" xfId="34815"/>
    <cellStyle name="Calculation 4 4 4 5" xfId="15335"/>
    <cellStyle name="Calculation 4 4 4 5 2" xfId="27145"/>
    <cellStyle name="Calculation 4 4 4 5 2 2" xfId="50764"/>
    <cellStyle name="Calculation 4 4 4 5 3" xfId="38956"/>
    <cellStyle name="Calculation 4 4 4 6" xfId="17629"/>
    <cellStyle name="Calculation 4 4 4 6 2" xfId="41250"/>
    <cellStyle name="Calculation 4 4 4 7" xfId="29442"/>
    <cellStyle name="Calculation 4 4 5" xfId="6736"/>
    <cellStyle name="Calculation 4 4 5 2" xfId="13021"/>
    <cellStyle name="Calculation 4 4 5 2 2" xfId="24831"/>
    <cellStyle name="Calculation 4 4 5 2 2 2" xfId="48450"/>
    <cellStyle name="Calculation 4 4 5 2 3" xfId="36642"/>
    <cellStyle name="Calculation 4 4 5 3" xfId="11601"/>
    <cellStyle name="Calculation 4 4 5 3 2" xfId="23411"/>
    <cellStyle name="Calculation 4 4 5 3 2 2" xfId="47030"/>
    <cellStyle name="Calculation 4 4 5 3 3" xfId="35222"/>
    <cellStyle name="Calculation 4 4 5 4" xfId="18550"/>
    <cellStyle name="Calculation 4 4 5 4 2" xfId="42171"/>
    <cellStyle name="Calculation 4 4 5 5" xfId="30363"/>
    <cellStyle name="Calculation 4 4 6" xfId="7297"/>
    <cellStyle name="Calculation 4 4 6 2" xfId="13582"/>
    <cellStyle name="Calculation 4 4 6 2 2" xfId="25392"/>
    <cellStyle name="Calculation 4 4 6 2 2 2" xfId="49011"/>
    <cellStyle name="Calculation 4 4 6 2 3" xfId="37203"/>
    <cellStyle name="Calculation 4 4 6 3" xfId="16295"/>
    <cellStyle name="Calculation 4 4 6 3 2" xfId="28105"/>
    <cellStyle name="Calculation 4 4 6 3 2 2" xfId="51724"/>
    <cellStyle name="Calculation 4 4 6 3 3" xfId="39916"/>
    <cellStyle name="Calculation 4 4 6 4" xfId="19111"/>
    <cellStyle name="Calculation 4 4 6 4 2" xfId="42732"/>
    <cellStyle name="Calculation 4 4 6 5" xfId="30924"/>
    <cellStyle name="Calculation 4 4 7" xfId="9605"/>
    <cellStyle name="Calculation 4 4 7 2" xfId="21415"/>
    <cellStyle name="Calculation 4 4 7 2 2" xfId="45034"/>
    <cellStyle name="Calculation 4 4 7 3" xfId="33226"/>
    <cellStyle name="Calculation 4 4 8" xfId="11281"/>
    <cellStyle name="Calculation 4 4 8 2" xfId="23091"/>
    <cellStyle name="Calculation 4 4 8 2 2" xfId="46710"/>
    <cellStyle name="Calculation 4 4 8 3" xfId="34902"/>
    <cellStyle name="Calculation 4 4 9" xfId="17010"/>
    <cellStyle name="Calculation 4 4 9 2" xfId="40631"/>
    <cellStyle name="Calculation 4 5" xfId="1100"/>
    <cellStyle name="Calculation 4 5 10" xfId="28808"/>
    <cellStyle name="Calculation 4 5 2" xfId="1028"/>
    <cellStyle name="Calculation 4 5 2 2" xfId="2826"/>
    <cellStyle name="Calculation 4 5 2 2 2" xfId="5472"/>
    <cellStyle name="Calculation 4 5 2 2 2 2" xfId="8199"/>
    <cellStyle name="Calculation 4 5 2 2 2 2 2" xfId="14484"/>
    <cellStyle name="Calculation 4 5 2 2 2 2 2 2" xfId="26294"/>
    <cellStyle name="Calculation 4 5 2 2 2 2 2 2 2" xfId="49913"/>
    <cellStyle name="Calculation 4 5 2 2 2 2 2 3" xfId="38105"/>
    <cellStyle name="Calculation 4 5 2 2 2 2 3" xfId="9717"/>
    <cellStyle name="Calculation 4 5 2 2 2 2 3 2" xfId="21527"/>
    <cellStyle name="Calculation 4 5 2 2 2 2 3 2 2" xfId="45146"/>
    <cellStyle name="Calculation 4 5 2 2 2 2 3 3" xfId="33338"/>
    <cellStyle name="Calculation 4 5 2 2 2 2 4" xfId="20013"/>
    <cellStyle name="Calculation 4 5 2 2 2 2 4 2" xfId="43634"/>
    <cellStyle name="Calculation 4 5 2 2 2 2 5" xfId="31826"/>
    <cellStyle name="Calculation 4 5 2 2 2 3" xfId="8628"/>
    <cellStyle name="Calculation 4 5 2 2 2 3 2" xfId="14913"/>
    <cellStyle name="Calculation 4 5 2 2 2 3 2 2" xfId="26723"/>
    <cellStyle name="Calculation 4 5 2 2 2 3 2 2 2" xfId="50342"/>
    <cellStyle name="Calculation 4 5 2 2 2 3 2 3" xfId="38534"/>
    <cellStyle name="Calculation 4 5 2 2 2 3 3" xfId="9510"/>
    <cellStyle name="Calculation 4 5 2 2 2 3 3 2" xfId="21320"/>
    <cellStyle name="Calculation 4 5 2 2 2 3 3 2 2" xfId="44939"/>
    <cellStyle name="Calculation 4 5 2 2 2 3 3 3" xfId="33131"/>
    <cellStyle name="Calculation 4 5 2 2 2 3 4" xfId="20442"/>
    <cellStyle name="Calculation 4 5 2 2 2 3 4 2" xfId="44063"/>
    <cellStyle name="Calculation 4 5 2 2 2 3 5" xfId="32255"/>
    <cellStyle name="Calculation 4 5 2 2 2 4" xfId="12036"/>
    <cellStyle name="Calculation 4 5 2 2 2 4 2" xfId="23846"/>
    <cellStyle name="Calculation 4 5 2 2 2 4 2 2" xfId="47465"/>
    <cellStyle name="Calculation 4 5 2 2 2 4 3" xfId="35657"/>
    <cellStyle name="Calculation 4 5 2 2 2 5" xfId="12004"/>
    <cellStyle name="Calculation 4 5 2 2 2 5 2" xfId="23814"/>
    <cellStyle name="Calculation 4 5 2 2 2 5 2 2" xfId="47433"/>
    <cellStyle name="Calculation 4 5 2 2 2 5 3" xfId="35625"/>
    <cellStyle name="Calculation 4 5 2 2 2 6" xfId="17818"/>
    <cellStyle name="Calculation 4 5 2 2 2 6 2" xfId="41439"/>
    <cellStyle name="Calculation 4 5 2 2 2 7" xfId="29631"/>
    <cellStyle name="Calculation 4 5 2 2 3" xfId="7211"/>
    <cellStyle name="Calculation 4 5 2 2 3 2" xfId="13496"/>
    <cellStyle name="Calculation 4 5 2 2 3 2 2" xfId="25306"/>
    <cellStyle name="Calculation 4 5 2 2 3 2 2 2" xfId="48925"/>
    <cellStyle name="Calculation 4 5 2 2 3 2 3" xfId="37117"/>
    <cellStyle name="Calculation 4 5 2 2 3 3" xfId="16689"/>
    <cellStyle name="Calculation 4 5 2 2 3 3 2" xfId="28499"/>
    <cellStyle name="Calculation 4 5 2 2 3 3 2 2" xfId="52118"/>
    <cellStyle name="Calculation 4 5 2 2 3 3 3" xfId="40310"/>
    <cellStyle name="Calculation 4 5 2 2 3 4" xfId="19025"/>
    <cellStyle name="Calculation 4 5 2 2 3 4 2" xfId="42646"/>
    <cellStyle name="Calculation 4 5 2 2 3 5" xfId="30838"/>
    <cellStyle name="Calculation 4 5 2 2 4" xfId="6469"/>
    <cellStyle name="Calculation 4 5 2 2 4 2" xfId="12755"/>
    <cellStyle name="Calculation 4 5 2 2 4 2 2" xfId="24565"/>
    <cellStyle name="Calculation 4 5 2 2 4 2 2 2" xfId="48184"/>
    <cellStyle name="Calculation 4 5 2 2 4 2 3" xfId="36376"/>
    <cellStyle name="Calculation 4 5 2 2 4 3" xfId="16243"/>
    <cellStyle name="Calculation 4 5 2 2 4 3 2" xfId="28053"/>
    <cellStyle name="Calculation 4 5 2 2 4 3 2 2" xfId="51672"/>
    <cellStyle name="Calculation 4 5 2 2 4 3 3" xfId="39864"/>
    <cellStyle name="Calculation 4 5 2 2 4 4" xfId="18284"/>
    <cellStyle name="Calculation 4 5 2 2 4 4 2" xfId="41905"/>
    <cellStyle name="Calculation 4 5 2 2 4 5" xfId="30097"/>
    <cellStyle name="Calculation 4 5 2 2 5" xfId="10494"/>
    <cellStyle name="Calculation 4 5 2 2 5 2" xfId="22304"/>
    <cellStyle name="Calculation 4 5 2 2 5 2 2" xfId="45923"/>
    <cellStyle name="Calculation 4 5 2 2 5 3" xfId="34115"/>
    <cellStyle name="Calculation 4 5 2 2 6" xfId="8966"/>
    <cellStyle name="Calculation 4 5 2 2 6 2" xfId="20776"/>
    <cellStyle name="Calculation 4 5 2 2 6 2 2" xfId="44395"/>
    <cellStyle name="Calculation 4 5 2 2 6 3" xfId="32587"/>
    <cellStyle name="Calculation 4 5 2 2 7" xfId="17199"/>
    <cellStyle name="Calculation 4 5 2 2 7 2" xfId="40820"/>
    <cellStyle name="Calculation 4 5 2 2 8" xfId="29012"/>
    <cellStyle name="Calculation 4 5 2 3" xfId="3772"/>
    <cellStyle name="Calculation 4 5 2 3 2" xfId="7664"/>
    <cellStyle name="Calculation 4 5 2 3 2 2" xfId="13949"/>
    <cellStyle name="Calculation 4 5 2 3 2 2 2" xfId="25759"/>
    <cellStyle name="Calculation 4 5 2 3 2 2 2 2" xfId="49378"/>
    <cellStyle name="Calculation 4 5 2 3 2 2 3" xfId="37570"/>
    <cellStyle name="Calculation 4 5 2 3 2 3" xfId="16006"/>
    <cellStyle name="Calculation 4 5 2 3 2 3 2" xfId="27816"/>
    <cellStyle name="Calculation 4 5 2 3 2 3 2 2" xfId="51435"/>
    <cellStyle name="Calculation 4 5 2 3 2 3 3" xfId="39627"/>
    <cellStyle name="Calculation 4 5 2 3 2 4" xfId="19478"/>
    <cellStyle name="Calculation 4 5 2 3 2 4 2" xfId="43099"/>
    <cellStyle name="Calculation 4 5 2 3 2 5" xfId="31291"/>
    <cellStyle name="Calculation 4 5 2 3 3" xfId="6824"/>
    <cellStyle name="Calculation 4 5 2 3 3 2" xfId="13109"/>
    <cellStyle name="Calculation 4 5 2 3 3 2 2" xfId="24919"/>
    <cellStyle name="Calculation 4 5 2 3 3 2 2 2" xfId="48538"/>
    <cellStyle name="Calculation 4 5 2 3 3 2 3" xfId="36730"/>
    <cellStyle name="Calculation 4 5 2 3 3 3" xfId="12154"/>
    <cellStyle name="Calculation 4 5 2 3 3 3 2" xfId="23964"/>
    <cellStyle name="Calculation 4 5 2 3 3 3 2 2" xfId="47583"/>
    <cellStyle name="Calculation 4 5 2 3 3 3 3" xfId="35775"/>
    <cellStyle name="Calculation 4 5 2 3 3 4" xfId="18638"/>
    <cellStyle name="Calculation 4 5 2 3 3 4 2" xfId="42259"/>
    <cellStyle name="Calculation 4 5 2 3 3 5" xfId="30451"/>
    <cellStyle name="Calculation 4 5 2 3 4" xfId="11110"/>
    <cellStyle name="Calculation 4 5 2 3 4 2" xfId="22920"/>
    <cellStyle name="Calculation 4 5 2 3 4 2 2" xfId="46539"/>
    <cellStyle name="Calculation 4 5 2 3 4 3" xfId="34731"/>
    <cellStyle name="Calculation 4 5 2 3 5" xfId="10710"/>
    <cellStyle name="Calculation 4 5 2 3 5 2" xfId="22520"/>
    <cellStyle name="Calculation 4 5 2 3 5 2 2" xfId="46139"/>
    <cellStyle name="Calculation 4 5 2 3 5 3" xfId="34331"/>
    <cellStyle name="Calculation 4 5 2 3 6" xfId="17545"/>
    <cellStyle name="Calculation 4 5 2 3 6 2" xfId="41166"/>
    <cellStyle name="Calculation 4 5 2 3 7" xfId="29358"/>
    <cellStyle name="Calculation 4 5 2 4" xfId="6651"/>
    <cellStyle name="Calculation 4 5 2 4 2" xfId="12936"/>
    <cellStyle name="Calculation 4 5 2 4 2 2" xfId="24746"/>
    <cellStyle name="Calculation 4 5 2 4 2 2 2" xfId="48365"/>
    <cellStyle name="Calculation 4 5 2 4 2 3" xfId="36557"/>
    <cellStyle name="Calculation 4 5 2 4 3" xfId="8977"/>
    <cellStyle name="Calculation 4 5 2 4 3 2" xfId="20787"/>
    <cellStyle name="Calculation 4 5 2 4 3 2 2" xfId="44406"/>
    <cellStyle name="Calculation 4 5 2 4 3 3" xfId="32598"/>
    <cellStyle name="Calculation 4 5 2 4 4" xfId="18465"/>
    <cellStyle name="Calculation 4 5 2 4 4 2" xfId="42086"/>
    <cellStyle name="Calculation 4 5 2 4 5" xfId="30278"/>
    <cellStyle name="Calculation 4 5 2 5" xfId="6357"/>
    <cellStyle name="Calculation 4 5 2 5 2" xfId="12643"/>
    <cellStyle name="Calculation 4 5 2 5 2 2" xfId="24453"/>
    <cellStyle name="Calculation 4 5 2 5 2 2 2" xfId="48072"/>
    <cellStyle name="Calculation 4 5 2 5 2 3" xfId="36264"/>
    <cellStyle name="Calculation 4 5 2 5 3" xfId="16398"/>
    <cellStyle name="Calculation 4 5 2 5 3 2" xfId="28208"/>
    <cellStyle name="Calculation 4 5 2 5 3 2 2" xfId="51827"/>
    <cellStyle name="Calculation 4 5 2 5 3 3" xfId="40019"/>
    <cellStyle name="Calculation 4 5 2 5 4" xfId="18172"/>
    <cellStyle name="Calculation 4 5 2 5 4 2" xfId="41793"/>
    <cellStyle name="Calculation 4 5 2 5 5" xfId="29985"/>
    <cellStyle name="Calculation 4 5 2 6" xfId="9518"/>
    <cellStyle name="Calculation 4 5 2 6 2" xfId="21328"/>
    <cellStyle name="Calculation 4 5 2 6 2 2" xfId="44947"/>
    <cellStyle name="Calculation 4 5 2 6 3" xfId="33139"/>
    <cellStyle name="Calculation 4 5 2 7" xfId="10661"/>
    <cellStyle name="Calculation 4 5 2 7 2" xfId="22471"/>
    <cellStyle name="Calculation 4 5 2 7 2 2" xfId="46090"/>
    <cellStyle name="Calculation 4 5 2 7 3" xfId="34282"/>
    <cellStyle name="Calculation 4 5 2 8" xfId="16926"/>
    <cellStyle name="Calculation 4 5 2 8 2" xfId="40547"/>
    <cellStyle name="Calculation 4 5 2 9" xfId="28739"/>
    <cellStyle name="Calculation 4 5 3" xfId="2851"/>
    <cellStyle name="Calculation 4 5 3 2" xfId="5497"/>
    <cellStyle name="Calculation 4 5 3 2 2" xfId="8224"/>
    <cellStyle name="Calculation 4 5 3 2 2 2" xfId="14509"/>
    <cellStyle name="Calculation 4 5 3 2 2 2 2" xfId="26319"/>
    <cellStyle name="Calculation 4 5 3 2 2 2 2 2" xfId="49938"/>
    <cellStyle name="Calculation 4 5 3 2 2 2 3" xfId="38130"/>
    <cellStyle name="Calculation 4 5 3 2 2 3" xfId="11816"/>
    <cellStyle name="Calculation 4 5 3 2 2 3 2" xfId="23626"/>
    <cellStyle name="Calculation 4 5 3 2 2 3 2 2" xfId="47245"/>
    <cellStyle name="Calculation 4 5 3 2 2 3 3" xfId="35437"/>
    <cellStyle name="Calculation 4 5 3 2 2 4" xfId="20038"/>
    <cellStyle name="Calculation 4 5 3 2 2 4 2" xfId="43659"/>
    <cellStyle name="Calculation 4 5 3 2 2 5" xfId="31851"/>
    <cellStyle name="Calculation 4 5 3 2 3" xfId="8653"/>
    <cellStyle name="Calculation 4 5 3 2 3 2" xfId="14938"/>
    <cellStyle name="Calculation 4 5 3 2 3 2 2" xfId="26748"/>
    <cellStyle name="Calculation 4 5 3 2 3 2 2 2" xfId="50367"/>
    <cellStyle name="Calculation 4 5 3 2 3 2 3" xfId="38559"/>
    <cellStyle name="Calculation 4 5 3 2 3 3" xfId="9726"/>
    <cellStyle name="Calculation 4 5 3 2 3 3 2" xfId="21536"/>
    <cellStyle name="Calculation 4 5 3 2 3 3 2 2" xfId="45155"/>
    <cellStyle name="Calculation 4 5 3 2 3 3 3" xfId="33347"/>
    <cellStyle name="Calculation 4 5 3 2 3 4" xfId="20467"/>
    <cellStyle name="Calculation 4 5 3 2 3 4 2" xfId="44088"/>
    <cellStyle name="Calculation 4 5 3 2 3 5" xfId="32280"/>
    <cellStyle name="Calculation 4 5 3 2 4" xfId="12061"/>
    <cellStyle name="Calculation 4 5 3 2 4 2" xfId="23871"/>
    <cellStyle name="Calculation 4 5 3 2 4 2 2" xfId="47490"/>
    <cellStyle name="Calculation 4 5 3 2 4 3" xfId="35682"/>
    <cellStyle name="Calculation 4 5 3 2 5" xfId="11345"/>
    <cellStyle name="Calculation 4 5 3 2 5 2" xfId="23155"/>
    <cellStyle name="Calculation 4 5 3 2 5 2 2" xfId="46774"/>
    <cellStyle name="Calculation 4 5 3 2 5 3" xfId="34966"/>
    <cellStyle name="Calculation 4 5 3 2 6" xfId="17843"/>
    <cellStyle name="Calculation 4 5 3 2 6 2" xfId="41464"/>
    <cellStyle name="Calculation 4 5 3 2 7" xfId="29656"/>
    <cellStyle name="Calculation 4 5 3 3" xfId="7236"/>
    <cellStyle name="Calculation 4 5 3 3 2" xfId="13521"/>
    <cellStyle name="Calculation 4 5 3 3 2 2" xfId="25331"/>
    <cellStyle name="Calculation 4 5 3 3 2 2 2" xfId="48950"/>
    <cellStyle name="Calculation 4 5 3 3 2 3" xfId="37142"/>
    <cellStyle name="Calculation 4 5 3 3 3" xfId="16280"/>
    <cellStyle name="Calculation 4 5 3 3 3 2" xfId="28090"/>
    <cellStyle name="Calculation 4 5 3 3 3 2 2" xfId="51709"/>
    <cellStyle name="Calculation 4 5 3 3 3 3" xfId="39901"/>
    <cellStyle name="Calculation 4 5 3 3 4" xfId="19050"/>
    <cellStyle name="Calculation 4 5 3 3 4 2" xfId="42671"/>
    <cellStyle name="Calculation 4 5 3 3 5" xfId="30863"/>
    <cellStyle name="Calculation 4 5 3 4" xfId="6375"/>
    <cellStyle name="Calculation 4 5 3 4 2" xfId="12661"/>
    <cellStyle name="Calculation 4 5 3 4 2 2" xfId="24471"/>
    <cellStyle name="Calculation 4 5 3 4 2 2 2" xfId="48090"/>
    <cellStyle name="Calculation 4 5 3 4 2 3" xfId="36282"/>
    <cellStyle name="Calculation 4 5 3 4 3" xfId="9097"/>
    <cellStyle name="Calculation 4 5 3 4 3 2" xfId="20907"/>
    <cellStyle name="Calculation 4 5 3 4 3 2 2" xfId="44526"/>
    <cellStyle name="Calculation 4 5 3 4 3 3" xfId="32718"/>
    <cellStyle name="Calculation 4 5 3 4 4" xfId="18190"/>
    <cellStyle name="Calculation 4 5 3 4 4 2" xfId="41811"/>
    <cellStyle name="Calculation 4 5 3 4 5" xfId="30003"/>
    <cellStyle name="Calculation 4 5 3 5" xfId="10519"/>
    <cellStyle name="Calculation 4 5 3 5 2" xfId="22329"/>
    <cellStyle name="Calculation 4 5 3 5 2 2" xfId="45948"/>
    <cellStyle name="Calculation 4 5 3 5 3" xfId="34140"/>
    <cellStyle name="Calculation 4 5 3 6" xfId="16592"/>
    <cellStyle name="Calculation 4 5 3 6 2" xfId="28402"/>
    <cellStyle name="Calculation 4 5 3 6 2 2" xfId="52021"/>
    <cellStyle name="Calculation 4 5 3 6 3" xfId="40213"/>
    <cellStyle name="Calculation 4 5 3 7" xfId="17224"/>
    <cellStyle name="Calculation 4 5 3 7 2" xfId="40845"/>
    <cellStyle name="Calculation 4 5 3 8" xfId="29037"/>
    <cellStyle name="Calculation 4 5 4" xfId="3841"/>
    <cellStyle name="Calculation 4 5 4 2" xfId="7733"/>
    <cellStyle name="Calculation 4 5 4 2 2" xfId="14018"/>
    <cellStyle name="Calculation 4 5 4 2 2 2" xfId="25828"/>
    <cellStyle name="Calculation 4 5 4 2 2 2 2" xfId="49447"/>
    <cellStyle name="Calculation 4 5 4 2 2 3" xfId="37639"/>
    <cellStyle name="Calculation 4 5 4 2 3" xfId="9965"/>
    <cellStyle name="Calculation 4 5 4 2 3 2" xfId="21775"/>
    <cellStyle name="Calculation 4 5 4 2 3 2 2" xfId="45394"/>
    <cellStyle name="Calculation 4 5 4 2 3 3" xfId="33586"/>
    <cellStyle name="Calculation 4 5 4 2 4" xfId="19547"/>
    <cellStyle name="Calculation 4 5 4 2 4 2" xfId="43168"/>
    <cellStyle name="Calculation 4 5 4 2 5" xfId="31360"/>
    <cellStyle name="Calculation 4 5 4 3" xfId="7554"/>
    <cellStyle name="Calculation 4 5 4 3 2" xfId="13839"/>
    <cellStyle name="Calculation 4 5 4 3 2 2" xfId="25649"/>
    <cellStyle name="Calculation 4 5 4 3 2 2 2" xfId="49268"/>
    <cellStyle name="Calculation 4 5 4 3 2 3" xfId="37460"/>
    <cellStyle name="Calculation 4 5 4 3 3" xfId="15464"/>
    <cellStyle name="Calculation 4 5 4 3 3 2" xfId="27274"/>
    <cellStyle name="Calculation 4 5 4 3 3 2 2" xfId="50893"/>
    <cellStyle name="Calculation 4 5 4 3 3 3" xfId="39085"/>
    <cellStyle name="Calculation 4 5 4 3 4" xfId="19368"/>
    <cellStyle name="Calculation 4 5 4 3 4 2" xfId="42989"/>
    <cellStyle name="Calculation 4 5 4 3 5" xfId="31181"/>
    <cellStyle name="Calculation 4 5 4 4" xfId="11179"/>
    <cellStyle name="Calculation 4 5 4 4 2" xfId="22989"/>
    <cellStyle name="Calculation 4 5 4 4 2 2" xfId="46608"/>
    <cellStyle name="Calculation 4 5 4 4 3" xfId="34800"/>
    <cellStyle name="Calculation 4 5 4 5" xfId="10047"/>
    <cellStyle name="Calculation 4 5 4 5 2" xfId="21857"/>
    <cellStyle name="Calculation 4 5 4 5 2 2" xfId="45476"/>
    <cellStyle name="Calculation 4 5 4 5 3" xfId="33668"/>
    <cellStyle name="Calculation 4 5 4 6" xfId="17614"/>
    <cellStyle name="Calculation 4 5 4 6 2" xfId="41235"/>
    <cellStyle name="Calculation 4 5 4 7" xfId="29427"/>
    <cellStyle name="Calculation 4 5 5" xfId="6721"/>
    <cellStyle name="Calculation 4 5 5 2" xfId="13006"/>
    <cellStyle name="Calculation 4 5 5 2 2" xfId="24816"/>
    <cellStyle name="Calculation 4 5 5 2 2 2" xfId="48435"/>
    <cellStyle name="Calculation 4 5 5 2 3" xfId="36627"/>
    <cellStyle name="Calculation 4 5 5 3" xfId="10286"/>
    <cellStyle name="Calculation 4 5 5 3 2" xfId="22096"/>
    <cellStyle name="Calculation 4 5 5 3 2 2" xfId="45715"/>
    <cellStyle name="Calculation 4 5 5 3 3" xfId="33907"/>
    <cellStyle name="Calculation 4 5 5 4" xfId="18535"/>
    <cellStyle name="Calculation 4 5 5 4 2" xfId="42156"/>
    <cellStyle name="Calculation 4 5 5 5" xfId="30348"/>
    <cellStyle name="Calculation 4 5 6" xfId="8147"/>
    <cellStyle name="Calculation 4 5 6 2" xfId="14432"/>
    <cellStyle name="Calculation 4 5 6 2 2" xfId="26242"/>
    <cellStyle name="Calculation 4 5 6 2 2 2" xfId="49861"/>
    <cellStyle name="Calculation 4 5 6 2 3" xfId="38053"/>
    <cellStyle name="Calculation 4 5 6 3" xfId="15301"/>
    <cellStyle name="Calculation 4 5 6 3 2" xfId="27111"/>
    <cellStyle name="Calculation 4 5 6 3 2 2" xfId="50730"/>
    <cellStyle name="Calculation 4 5 6 3 3" xfId="38922"/>
    <cellStyle name="Calculation 4 5 6 4" xfId="19961"/>
    <cellStyle name="Calculation 4 5 6 4 2" xfId="43582"/>
    <cellStyle name="Calculation 4 5 6 5" xfId="31774"/>
    <cellStyle name="Calculation 4 5 7" xfId="9590"/>
    <cellStyle name="Calculation 4 5 7 2" xfId="21400"/>
    <cellStyle name="Calculation 4 5 7 2 2" xfId="45019"/>
    <cellStyle name="Calculation 4 5 7 3" xfId="33211"/>
    <cellStyle name="Calculation 4 5 8" xfId="11040"/>
    <cellStyle name="Calculation 4 5 8 2" xfId="22850"/>
    <cellStyle name="Calculation 4 5 8 2 2" xfId="46469"/>
    <cellStyle name="Calculation 4 5 8 3" xfId="34661"/>
    <cellStyle name="Calculation 4 5 9" xfId="16995"/>
    <cellStyle name="Calculation 4 5 9 2" xfId="40616"/>
    <cellStyle name="Calculation 4 6" xfId="1095"/>
    <cellStyle name="Calculation 4 6 2" xfId="2850"/>
    <cellStyle name="Calculation 4 6 2 2" xfId="5496"/>
    <cellStyle name="Calculation 4 6 2 2 2" xfId="8223"/>
    <cellStyle name="Calculation 4 6 2 2 2 2" xfId="14508"/>
    <cellStyle name="Calculation 4 6 2 2 2 2 2" xfId="26318"/>
    <cellStyle name="Calculation 4 6 2 2 2 2 2 2" xfId="49937"/>
    <cellStyle name="Calculation 4 6 2 2 2 2 3" xfId="38129"/>
    <cellStyle name="Calculation 4 6 2 2 2 3" xfId="9737"/>
    <cellStyle name="Calculation 4 6 2 2 2 3 2" xfId="21547"/>
    <cellStyle name="Calculation 4 6 2 2 2 3 2 2" xfId="45166"/>
    <cellStyle name="Calculation 4 6 2 2 2 3 3" xfId="33358"/>
    <cellStyle name="Calculation 4 6 2 2 2 4" xfId="20037"/>
    <cellStyle name="Calculation 4 6 2 2 2 4 2" xfId="43658"/>
    <cellStyle name="Calculation 4 6 2 2 2 5" xfId="31850"/>
    <cellStyle name="Calculation 4 6 2 2 3" xfId="8652"/>
    <cellStyle name="Calculation 4 6 2 2 3 2" xfId="14937"/>
    <cellStyle name="Calculation 4 6 2 2 3 2 2" xfId="26747"/>
    <cellStyle name="Calculation 4 6 2 2 3 2 2 2" xfId="50366"/>
    <cellStyle name="Calculation 4 6 2 2 3 2 3" xfId="38558"/>
    <cellStyle name="Calculation 4 6 2 2 3 3" xfId="10054"/>
    <cellStyle name="Calculation 4 6 2 2 3 3 2" xfId="21864"/>
    <cellStyle name="Calculation 4 6 2 2 3 3 2 2" xfId="45483"/>
    <cellStyle name="Calculation 4 6 2 2 3 3 3" xfId="33675"/>
    <cellStyle name="Calculation 4 6 2 2 3 4" xfId="20466"/>
    <cellStyle name="Calculation 4 6 2 2 3 4 2" xfId="44087"/>
    <cellStyle name="Calculation 4 6 2 2 3 5" xfId="32279"/>
    <cellStyle name="Calculation 4 6 2 2 4" xfId="12060"/>
    <cellStyle name="Calculation 4 6 2 2 4 2" xfId="23870"/>
    <cellStyle name="Calculation 4 6 2 2 4 2 2" xfId="47489"/>
    <cellStyle name="Calculation 4 6 2 2 4 3" xfId="35681"/>
    <cellStyle name="Calculation 4 6 2 2 5" xfId="11798"/>
    <cellStyle name="Calculation 4 6 2 2 5 2" xfId="23608"/>
    <cellStyle name="Calculation 4 6 2 2 5 2 2" xfId="47227"/>
    <cellStyle name="Calculation 4 6 2 2 5 3" xfId="35419"/>
    <cellStyle name="Calculation 4 6 2 2 6" xfId="17842"/>
    <cellStyle name="Calculation 4 6 2 2 6 2" xfId="41463"/>
    <cellStyle name="Calculation 4 6 2 2 7" xfId="29655"/>
    <cellStyle name="Calculation 4 6 2 3" xfId="7235"/>
    <cellStyle name="Calculation 4 6 2 3 2" xfId="13520"/>
    <cellStyle name="Calculation 4 6 2 3 2 2" xfId="25330"/>
    <cellStyle name="Calculation 4 6 2 3 2 2 2" xfId="48949"/>
    <cellStyle name="Calculation 4 6 2 3 2 3" xfId="37141"/>
    <cellStyle name="Calculation 4 6 2 3 3" xfId="16407"/>
    <cellStyle name="Calculation 4 6 2 3 3 2" xfId="28217"/>
    <cellStyle name="Calculation 4 6 2 3 3 2 2" xfId="51836"/>
    <cellStyle name="Calculation 4 6 2 3 3 3" xfId="40028"/>
    <cellStyle name="Calculation 4 6 2 3 4" xfId="19049"/>
    <cellStyle name="Calculation 4 6 2 3 4 2" xfId="42670"/>
    <cellStyle name="Calculation 4 6 2 3 5" xfId="30862"/>
    <cellStyle name="Calculation 4 6 2 4" xfId="6361"/>
    <cellStyle name="Calculation 4 6 2 4 2" xfId="12647"/>
    <cellStyle name="Calculation 4 6 2 4 2 2" xfId="24457"/>
    <cellStyle name="Calculation 4 6 2 4 2 2 2" xfId="48076"/>
    <cellStyle name="Calculation 4 6 2 4 2 3" xfId="36268"/>
    <cellStyle name="Calculation 4 6 2 4 3" xfId="16727"/>
    <cellStyle name="Calculation 4 6 2 4 3 2" xfId="28537"/>
    <cellStyle name="Calculation 4 6 2 4 3 2 2" xfId="52156"/>
    <cellStyle name="Calculation 4 6 2 4 3 3" xfId="40348"/>
    <cellStyle name="Calculation 4 6 2 4 4" xfId="18176"/>
    <cellStyle name="Calculation 4 6 2 4 4 2" xfId="41797"/>
    <cellStyle name="Calculation 4 6 2 4 5" xfId="29989"/>
    <cellStyle name="Calculation 4 6 2 5" xfId="10518"/>
    <cellStyle name="Calculation 4 6 2 5 2" xfId="22328"/>
    <cellStyle name="Calculation 4 6 2 5 2 2" xfId="45947"/>
    <cellStyle name="Calculation 4 6 2 5 3" xfId="34139"/>
    <cellStyle name="Calculation 4 6 2 6" xfId="16743"/>
    <cellStyle name="Calculation 4 6 2 6 2" xfId="28553"/>
    <cellStyle name="Calculation 4 6 2 6 2 2" xfId="52172"/>
    <cellStyle name="Calculation 4 6 2 6 3" xfId="40364"/>
    <cellStyle name="Calculation 4 6 2 7" xfId="17223"/>
    <cellStyle name="Calculation 4 6 2 7 2" xfId="40844"/>
    <cellStyle name="Calculation 4 6 2 8" xfId="29036"/>
    <cellStyle name="Calculation 4 6 3" xfId="3839"/>
    <cellStyle name="Calculation 4 6 3 2" xfId="7731"/>
    <cellStyle name="Calculation 4 6 3 2 2" xfId="14016"/>
    <cellStyle name="Calculation 4 6 3 2 2 2" xfId="25826"/>
    <cellStyle name="Calculation 4 6 3 2 2 2 2" xfId="49445"/>
    <cellStyle name="Calculation 4 6 3 2 2 3" xfId="37637"/>
    <cellStyle name="Calculation 4 6 3 2 3" xfId="16546"/>
    <cellStyle name="Calculation 4 6 3 2 3 2" xfId="28356"/>
    <cellStyle name="Calculation 4 6 3 2 3 2 2" xfId="51975"/>
    <cellStyle name="Calculation 4 6 3 2 3 3" xfId="40167"/>
    <cellStyle name="Calculation 4 6 3 2 4" xfId="19545"/>
    <cellStyle name="Calculation 4 6 3 2 4 2" xfId="43166"/>
    <cellStyle name="Calculation 4 6 3 2 5" xfId="31358"/>
    <cellStyle name="Calculation 4 6 3 3" xfId="7610"/>
    <cellStyle name="Calculation 4 6 3 3 2" xfId="13895"/>
    <cellStyle name="Calculation 4 6 3 3 2 2" xfId="25705"/>
    <cellStyle name="Calculation 4 6 3 3 2 2 2" xfId="49324"/>
    <cellStyle name="Calculation 4 6 3 3 2 3" xfId="37516"/>
    <cellStyle name="Calculation 4 6 3 3 3" xfId="16248"/>
    <cellStyle name="Calculation 4 6 3 3 3 2" xfId="28058"/>
    <cellStyle name="Calculation 4 6 3 3 3 2 2" xfId="51677"/>
    <cellStyle name="Calculation 4 6 3 3 3 3" xfId="39869"/>
    <cellStyle name="Calculation 4 6 3 3 4" xfId="19424"/>
    <cellStyle name="Calculation 4 6 3 3 4 2" xfId="43045"/>
    <cellStyle name="Calculation 4 6 3 3 5" xfId="31237"/>
    <cellStyle name="Calculation 4 6 3 4" xfId="11177"/>
    <cellStyle name="Calculation 4 6 3 4 2" xfId="22987"/>
    <cellStyle name="Calculation 4 6 3 4 2 2" xfId="46606"/>
    <cellStyle name="Calculation 4 6 3 4 3" xfId="34798"/>
    <cellStyle name="Calculation 4 6 3 5" xfId="8949"/>
    <cellStyle name="Calculation 4 6 3 5 2" xfId="20759"/>
    <cellStyle name="Calculation 4 6 3 5 2 2" xfId="44378"/>
    <cellStyle name="Calculation 4 6 3 5 3" xfId="32570"/>
    <cellStyle name="Calculation 4 6 3 6" xfId="17612"/>
    <cellStyle name="Calculation 4 6 3 6 2" xfId="41233"/>
    <cellStyle name="Calculation 4 6 3 7" xfId="29425"/>
    <cellStyle name="Calculation 4 6 4" xfId="6718"/>
    <cellStyle name="Calculation 4 6 4 2" xfId="13003"/>
    <cellStyle name="Calculation 4 6 4 2 2" xfId="24813"/>
    <cellStyle name="Calculation 4 6 4 2 2 2" xfId="48432"/>
    <cellStyle name="Calculation 4 6 4 2 3" xfId="36624"/>
    <cellStyle name="Calculation 4 6 4 3" xfId="9398"/>
    <cellStyle name="Calculation 4 6 4 3 2" xfId="21208"/>
    <cellStyle name="Calculation 4 6 4 3 2 2" xfId="44827"/>
    <cellStyle name="Calculation 4 6 4 3 3" xfId="33019"/>
    <cellStyle name="Calculation 4 6 4 4" xfId="18532"/>
    <cellStyle name="Calculation 4 6 4 4 2" xfId="42153"/>
    <cellStyle name="Calculation 4 6 4 5" xfId="30345"/>
    <cellStyle name="Calculation 4 6 5" xfId="7967"/>
    <cellStyle name="Calculation 4 6 5 2" xfId="14252"/>
    <cellStyle name="Calculation 4 6 5 2 2" xfId="26062"/>
    <cellStyle name="Calculation 4 6 5 2 2 2" xfId="49681"/>
    <cellStyle name="Calculation 4 6 5 2 3" xfId="37873"/>
    <cellStyle name="Calculation 4 6 5 3" xfId="9125"/>
    <cellStyle name="Calculation 4 6 5 3 2" xfId="20935"/>
    <cellStyle name="Calculation 4 6 5 3 2 2" xfId="44554"/>
    <cellStyle name="Calculation 4 6 5 3 3" xfId="32746"/>
    <cellStyle name="Calculation 4 6 5 4" xfId="19781"/>
    <cellStyle name="Calculation 4 6 5 4 2" xfId="43402"/>
    <cellStyle name="Calculation 4 6 5 5" xfId="31594"/>
    <cellStyle name="Calculation 4 6 6" xfId="9585"/>
    <cellStyle name="Calculation 4 6 6 2" xfId="21395"/>
    <cellStyle name="Calculation 4 6 6 2 2" xfId="45014"/>
    <cellStyle name="Calculation 4 6 6 3" xfId="33206"/>
    <cellStyle name="Calculation 4 6 7" xfId="15364"/>
    <cellStyle name="Calculation 4 6 7 2" xfId="27174"/>
    <cellStyle name="Calculation 4 6 7 2 2" xfId="50793"/>
    <cellStyle name="Calculation 4 6 7 3" xfId="38985"/>
    <cellStyle name="Calculation 4 6 8" xfId="16993"/>
    <cellStyle name="Calculation 4 6 8 2" xfId="40614"/>
    <cellStyle name="Calculation 4 6 9" xfId="28806"/>
    <cellStyle name="Calculation 4 7" xfId="3295"/>
    <cellStyle name="Calculation 4 7 2" xfId="5941"/>
    <cellStyle name="Calculation 4 7 2 2" xfId="8335"/>
    <cellStyle name="Calculation 4 7 2 2 2" xfId="14620"/>
    <cellStyle name="Calculation 4 7 2 2 2 2" xfId="26430"/>
    <cellStyle name="Calculation 4 7 2 2 2 2 2" xfId="50049"/>
    <cellStyle name="Calculation 4 7 2 2 2 3" xfId="38241"/>
    <cellStyle name="Calculation 4 7 2 2 3" xfId="12033"/>
    <cellStyle name="Calculation 4 7 2 2 3 2" xfId="23843"/>
    <cellStyle name="Calculation 4 7 2 2 3 2 2" xfId="47462"/>
    <cellStyle name="Calculation 4 7 2 2 3 3" xfId="35654"/>
    <cellStyle name="Calculation 4 7 2 2 4" xfId="20149"/>
    <cellStyle name="Calculation 4 7 2 2 4 2" xfId="43770"/>
    <cellStyle name="Calculation 4 7 2 2 5" xfId="31962"/>
    <cellStyle name="Calculation 4 7 2 3" xfId="8690"/>
    <cellStyle name="Calculation 4 7 2 3 2" xfId="14975"/>
    <cellStyle name="Calculation 4 7 2 3 2 2" xfId="26785"/>
    <cellStyle name="Calculation 4 7 2 3 2 2 2" xfId="50404"/>
    <cellStyle name="Calculation 4 7 2 3 2 3" xfId="38596"/>
    <cellStyle name="Calculation 4 7 2 3 3" xfId="11287"/>
    <cellStyle name="Calculation 4 7 2 3 3 2" xfId="23097"/>
    <cellStyle name="Calculation 4 7 2 3 3 2 2" xfId="46716"/>
    <cellStyle name="Calculation 4 7 2 3 3 3" xfId="34908"/>
    <cellStyle name="Calculation 4 7 2 3 4" xfId="20504"/>
    <cellStyle name="Calculation 4 7 2 3 4 2" xfId="44125"/>
    <cellStyle name="Calculation 4 7 2 3 5" xfId="32317"/>
    <cellStyle name="Calculation 4 7 2 4" xfId="12285"/>
    <cellStyle name="Calculation 4 7 2 4 2" xfId="24095"/>
    <cellStyle name="Calculation 4 7 2 4 2 2" xfId="47714"/>
    <cellStyle name="Calculation 4 7 2 4 3" xfId="35906"/>
    <cellStyle name="Calculation 4 7 2 5" xfId="9417"/>
    <cellStyle name="Calculation 4 7 2 5 2" xfId="21227"/>
    <cellStyle name="Calculation 4 7 2 5 2 2" xfId="44846"/>
    <cellStyle name="Calculation 4 7 2 5 3" xfId="33038"/>
    <cellStyle name="Calculation 4 7 2 6" xfId="17880"/>
    <cellStyle name="Calculation 4 7 2 6 2" xfId="41501"/>
    <cellStyle name="Calculation 4 7 2 7" xfId="29693"/>
    <cellStyle name="Calculation 4 7 3" xfId="7340"/>
    <cellStyle name="Calculation 4 7 3 2" xfId="13625"/>
    <cellStyle name="Calculation 4 7 3 2 2" xfId="25435"/>
    <cellStyle name="Calculation 4 7 3 2 2 2" xfId="49054"/>
    <cellStyle name="Calculation 4 7 3 2 3" xfId="37246"/>
    <cellStyle name="Calculation 4 7 3 3" xfId="16177"/>
    <cellStyle name="Calculation 4 7 3 3 2" xfId="27987"/>
    <cellStyle name="Calculation 4 7 3 3 2 2" xfId="51606"/>
    <cellStyle name="Calculation 4 7 3 3 3" xfId="39798"/>
    <cellStyle name="Calculation 4 7 3 4" xfId="19154"/>
    <cellStyle name="Calculation 4 7 3 4 2" xfId="42775"/>
    <cellStyle name="Calculation 4 7 3 5" xfId="30967"/>
    <cellStyle name="Calculation 4 7 4" xfId="8084"/>
    <cellStyle name="Calculation 4 7 4 2" xfId="14369"/>
    <cellStyle name="Calculation 4 7 4 2 2" xfId="26179"/>
    <cellStyle name="Calculation 4 7 4 2 2 2" xfId="49798"/>
    <cellStyle name="Calculation 4 7 4 2 3" xfId="37990"/>
    <cellStyle name="Calculation 4 7 4 3" xfId="11602"/>
    <cellStyle name="Calculation 4 7 4 3 2" xfId="23412"/>
    <cellStyle name="Calculation 4 7 4 3 2 2" xfId="47031"/>
    <cellStyle name="Calculation 4 7 4 3 3" xfId="35223"/>
    <cellStyle name="Calculation 4 7 4 4" xfId="19898"/>
    <cellStyle name="Calculation 4 7 4 4 2" xfId="43519"/>
    <cellStyle name="Calculation 4 7 4 5" xfId="31711"/>
    <cellStyle name="Calculation 4 7 5" xfId="10740"/>
    <cellStyle name="Calculation 4 7 5 2" xfId="22550"/>
    <cellStyle name="Calculation 4 7 5 2 2" xfId="46169"/>
    <cellStyle name="Calculation 4 7 5 3" xfId="34361"/>
    <cellStyle name="Calculation 4 7 6" xfId="10033"/>
    <cellStyle name="Calculation 4 7 6 2" xfId="21843"/>
    <cellStyle name="Calculation 4 7 6 2 2" xfId="45462"/>
    <cellStyle name="Calculation 4 7 6 3" xfId="33654"/>
    <cellStyle name="Calculation 4 7 7" xfId="17261"/>
    <cellStyle name="Calculation 4 7 7 2" xfId="40882"/>
    <cellStyle name="Calculation 4 7 8" xfId="29074"/>
    <cellStyle name="Calculation 4 8" xfId="3492"/>
    <cellStyle name="Calculation 4 8 2" xfId="6103"/>
    <cellStyle name="Calculation 4 8 2 2" xfId="8462"/>
    <cellStyle name="Calculation 4 8 2 2 2" xfId="14747"/>
    <cellStyle name="Calculation 4 8 2 2 2 2" xfId="26557"/>
    <cellStyle name="Calculation 4 8 2 2 2 2 2" xfId="50176"/>
    <cellStyle name="Calculation 4 8 2 2 2 3" xfId="38368"/>
    <cellStyle name="Calculation 4 8 2 2 3" xfId="15420"/>
    <cellStyle name="Calculation 4 8 2 2 3 2" xfId="27230"/>
    <cellStyle name="Calculation 4 8 2 2 3 2 2" xfId="50849"/>
    <cellStyle name="Calculation 4 8 2 2 3 3" xfId="39041"/>
    <cellStyle name="Calculation 4 8 2 2 4" xfId="20276"/>
    <cellStyle name="Calculation 4 8 2 2 4 2" xfId="43897"/>
    <cellStyle name="Calculation 4 8 2 2 5" xfId="32089"/>
    <cellStyle name="Calculation 4 8 2 3" xfId="8809"/>
    <cellStyle name="Calculation 4 8 2 3 2" xfId="15094"/>
    <cellStyle name="Calculation 4 8 2 3 2 2" xfId="26904"/>
    <cellStyle name="Calculation 4 8 2 3 2 2 2" xfId="50523"/>
    <cellStyle name="Calculation 4 8 2 3 2 3" xfId="38715"/>
    <cellStyle name="Calculation 4 8 2 3 3" xfId="9020"/>
    <cellStyle name="Calculation 4 8 2 3 3 2" xfId="20830"/>
    <cellStyle name="Calculation 4 8 2 3 3 2 2" xfId="44449"/>
    <cellStyle name="Calculation 4 8 2 3 3 3" xfId="32641"/>
    <cellStyle name="Calculation 4 8 2 3 4" xfId="20623"/>
    <cellStyle name="Calculation 4 8 2 3 4 2" xfId="44244"/>
    <cellStyle name="Calculation 4 8 2 3 5" xfId="32436"/>
    <cellStyle name="Calculation 4 8 2 4" xfId="12429"/>
    <cellStyle name="Calculation 4 8 2 4 2" xfId="24239"/>
    <cellStyle name="Calculation 4 8 2 4 2 2" xfId="47858"/>
    <cellStyle name="Calculation 4 8 2 4 3" xfId="36050"/>
    <cellStyle name="Calculation 4 8 2 5" xfId="16692"/>
    <cellStyle name="Calculation 4 8 2 5 2" xfId="28502"/>
    <cellStyle name="Calculation 4 8 2 5 2 2" xfId="52121"/>
    <cellStyle name="Calculation 4 8 2 5 3" xfId="40313"/>
    <cellStyle name="Calculation 4 8 2 6" xfId="17999"/>
    <cellStyle name="Calculation 4 8 2 6 2" xfId="41620"/>
    <cellStyle name="Calculation 4 8 2 7" xfId="29812"/>
    <cellStyle name="Calculation 4 8 3" xfId="7494"/>
    <cellStyle name="Calculation 4 8 3 2" xfId="13779"/>
    <cellStyle name="Calculation 4 8 3 2 2" xfId="25589"/>
    <cellStyle name="Calculation 4 8 3 2 2 2" xfId="49208"/>
    <cellStyle name="Calculation 4 8 3 2 3" xfId="37400"/>
    <cellStyle name="Calculation 4 8 3 3" xfId="16746"/>
    <cellStyle name="Calculation 4 8 3 3 2" xfId="28556"/>
    <cellStyle name="Calculation 4 8 3 3 2 2" xfId="52175"/>
    <cellStyle name="Calculation 4 8 3 3 3" xfId="40367"/>
    <cellStyle name="Calculation 4 8 3 4" xfId="19308"/>
    <cellStyle name="Calculation 4 8 3 4 2" xfId="42929"/>
    <cellStyle name="Calculation 4 8 3 5" xfId="31121"/>
    <cellStyle name="Calculation 4 8 4" xfId="7528"/>
    <cellStyle name="Calculation 4 8 4 2" xfId="13813"/>
    <cellStyle name="Calculation 4 8 4 2 2" xfId="25623"/>
    <cellStyle name="Calculation 4 8 4 2 2 2" xfId="49242"/>
    <cellStyle name="Calculation 4 8 4 2 3" xfId="37434"/>
    <cellStyle name="Calculation 4 8 4 3" xfId="16704"/>
    <cellStyle name="Calculation 4 8 4 3 2" xfId="28514"/>
    <cellStyle name="Calculation 4 8 4 3 2 2" xfId="52133"/>
    <cellStyle name="Calculation 4 8 4 3 3" xfId="40325"/>
    <cellStyle name="Calculation 4 8 4 4" xfId="19342"/>
    <cellStyle name="Calculation 4 8 4 4 2" xfId="42963"/>
    <cellStyle name="Calculation 4 8 4 5" xfId="31155"/>
    <cellStyle name="Calculation 4 8 5" xfId="10915"/>
    <cellStyle name="Calculation 4 8 5 2" xfId="22725"/>
    <cellStyle name="Calculation 4 8 5 2 2" xfId="46344"/>
    <cellStyle name="Calculation 4 8 5 3" xfId="34536"/>
    <cellStyle name="Calculation 4 8 6" xfId="16779"/>
    <cellStyle name="Calculation 4 8 6 2" xfId="28589"/>
    <cellStyle name="Calculation 4 8 6 2 2" xfId="52208"/>
    <cellStyle name="Calculation 4 8 6 3" xfId="40400"/>
    <cellStyle name="Calculation 4 8 7" xfId="17409"/>
    <cellStyle name="Calculation 4 8 7 2" xfId="41030"/>
    <cellStyle name="Calculation 4 8 8" xfId="29222"/>
    <cellStyle name="Calculation 4 9" xfId="3595"/>
    <cellStyle name="Calculation 4 9 2" xfId="6182"/>
    <cellStyle name="Calculation 4 9 2 2" xfId="8522"/>
    <cellStyle name="Calculation 4 9 2 2 2" xfId="14807"/>
    <cellStyle name="Calculation 4 9 2 2 2 2" xfId="26617"/>
    <cellStyle name="Calculation 4 9 2 2 2 2 2" xfId="50236"/>
    <cellStyle name="Calculation 4 9 2 2 2 3" xfId="38428"/>
    <cellStyle name="Calculation 4 9 2 2 3" xfId="9944"/>
    <cellStyle name="Calculation 4 9 2 2 3 2" xfId="21754"/>
    <cellStyle name="Calculation 4 9 2 2 3 2 2" xfId="45373"/>
    <cellStyle name="Calculation 4 9 2 2 3 3" xfId="33565"/>
    <cellStyle name="Calculation 4 9 2 2 4" xfId="20336"/>
    <cellStyle name="Calculation 4 9 2 2 4 2" xfId="43957"/>
    <cellStyle name="Calculation 4 9 2 2 5" xfId="32149"/>
    <cellStyle name="Calculation 4 9 2 3" xfId="8860"/>
    <cellStyle name="Calculation 4 9 2 3 2" xfId="15145"/>
    <cellStyle name="Calculation 4 9 2 3 2 2" xfId="26955"/>
    <cellStyle name="Calculation 4 9 2 3 2 2 2" xfId="50574"/>
    <cellStyle name="Calculation 4 9 2 3 2 3" xfId="38766"/>
    <cellStyle name="Calculation 4 9 2 3 3" xfId="11906"/>
    <cellStyle name="Calculation 4 9 2 3 3 2" xfId="23716"/>
    <cellStyle name="Calculation 4 9 2 3 3 2 2" xfId="47335"/>
    <cellStyle name="Calculation 4 9 2 3 3 3" xfId="35527"/>
    <cellStyle name="Calculation 4 9 2 3 4" xfId="20674"/>
    <cellStyle name="Calculation 4 9 2 3 4 2" xfId="44295"/>
    <cellStyle name="Calculation 4 9 2 3 5" xfId="32487"/>
    <cellStyle name="Calculation 4 9 2 4" xfId="12491"/>
    <cellStyle name="Calculation 4 9 2 4 2" xfId="24301"/>
    <cellStyle name="Calculation 4 9 2 4 2 2" xfId="47920"/>
    <cellStyle name="Calculation 4 9 2 4 3" xfId="36112"/>
    <cellStyle name="Calculation 4 9 2 5" xfId="15855"/>
    <cellStyle name="Calculation 4 9 2 5 2" xfId="27665"/>
    <cellStyle name="Calculation 4 9 2 5 2 2" xfId="51284"/>
    <cellStyle name="Calculation 4 9 2 5 3" xfId="39476"/>
    <cellStyle name="Calculation 4 9 2 6" xfId="18050"/>
    <cellStyle name="Calculation 4 9 2 6 2" xfId="41671"/>
    <cellStyle name="Calculation 4 9 2 7" xfId="29863"/>
    <cellStyle name="Calculation 4 9 3" xfId="7576"/>
    <cellStyle name="Calculation 4 9 3 2" xfId="13861"/>
    <cellStyle name="Calculation 4 9 3 2 2" xfId="25671"/>
    <cellStyle name="Calculation 4 9 3 2 2 2" xfId="49290"/>
    <cellStyle name="Calculation 4 9 3 2 3" xfId="37482"/>
    <cellStyle name="Calculation 4 9 3 3" xfId="16708"/>
    <cellStyle name="Calculation 4 9 3 3 2" xfId="28518"/>
    <cellStyle name="Calculation 4 9 3 3 2 2" xfId="52137"/>
    <cellStyle name="Calculation 4 9 3 3 3" xfId="40329"/>
    <cellStyle name="Calculation 4 9 3 4" xfId="19390"/>
    <cellStyle name="Calculation 4 9 3 4 2" xfId="43011"/>
    <cellStyle name="Calculation 4 9 3 5" xfId="31203"/>
    <cellStyle name="Calculation 4 9 4" xfId="7209"/>
    <cellStyle name="Calculation 4 9 4 2" xfId="13494"/>
    <cellStyle name="Calculation 4 9 4 2 2" xfId="25304"/>
    <cellStyle name="Calculation 4 9 4 2 2 2" xfId="48923"/>
    <cellStyle name="Calculation 4 9 4 2 3" xfId="37115"/>
    <cellStyle name="Calculation 4 9 4 3" xfId="15871"/>
    <cellStyle name="Calculation 4 9 4 3 2" xfId="27681"/>
    <cellStyle name="Calculation 4 9 4 3 2 2" xfId="51300"/>
    <cellStyle name="Calculation 4 9 4 3 3" xfId="39492"/>
    <cellStyle name="Calculation 4 9 4 4" xfId="19023"/>
    <cellStyle name="Calculation 4 9 4 4 2" xfId="42644"/>
    <cellStyle name="Calculation 4 9 4 5" xfId="30836"/>
    <cellStyle name="Calculation 4 9 5" xfId="11003"/>
    <cellStyle name="Calculation 4 9 5 2" xfId="22813"/>
    <cellStyle name="Calculation 4 9 5 2 2" xfId="46432"/>
    <cellStyle name="Calculation 4 9 5 3" xfId="34624"/>
    <cellStyle name="Calculation 4 9 6" xfId="10367"/>
    <cellStyle name="Calculation 4 9 6 2" xfId="22177"/>
    <cellStyle name="Calculation 4 9 6 2 2" xfId="45796"/>
    <cellStyle name="Calculation 4 9 6 3" xfId="33988"/>
    <cellStyle name="Calculation 4 9 7" xfId="17484"/>
    <cellStyle name="Calculation 4 9 7 2" xfId="41105"/>
    <cellStyle name="Calculation 4 9 8" xfId="29297"/>
    <cellStyle name="Calculation 5" xfId="454"/>
    <cellStyle name="Calculation 5 2" xfId="474"/>
    <cellStyle name="Calculation 5 2 2" xfId="2736"/>
    <cellStyle name="Calculation 5 2 2 2" xfId="5382"/>
    <cellStyle name="Calculation 5 2 2 2 2" xfId="8168"/>
    <cellStyle name="Calculation 5 2 2 2 2 2" xfId="14453"/>
    <cellStyle name="Calculation 5 2 2 2 2 2 2" xfId="26263"/>
    <cellStyle name="Calculation 5 2 2 2 2 2 2 2" xfId="49882"/>
    <cellStyle name="Calculation 5 2 2 2 2 2 3" xfId="38074"/>
    <cellStyle name="Calculation 5 2 2 2 2 3" xfId="9740"/>
    <cellStyle name="Calculation 5 2 2 2 2 3 2" xfId="21550"/>
    <cellStyle name="Calculation 5 2 2 2 2 3 2 2" xfId="45169"/>
    <cellStyle name="Calculation 5 2 2 2 2 3 3" xfId="33361"/>
    <cellStyle name="Calculation 5 2 2 2 2 4" xfId="19982"/>
    <cellStyle name="Calculation 5 2 2 2 2 4 2" xfId="43603"/>
    <cellStyle name="Calculation 5 2 2 2 2 5" xfId="31795"/>
    <cellStyle name="Calculation 5 2 2 2 3" xfId="8612"/>
    <cellStyle name="Calculation 5 2 2 2 3 2" xfId="14897"/>
    <cellStyle name="Calculation 5 2 2 2 3 2 2" xfId="26707"/>
    <cellStyle name="Calculation 5 2 2 2 3 2 2 2" xfId="50326"/>
    <cellStyle name="Calculation 5 2 2 2 3 2 3" xfId="38518"/>
    <cellStyle name="Calculation 5 2 2 2 3 3" xfId="10610"/>
    <cellStyle name="Calculation 5 2 2 2 3 3 2" xfId="22420"/>
    <cellStyle name="Calculation 5 2 2 2 3 3 2 2" xfId="46039"/>
    <cellStyle name="Calculation 5 2 2 2 3 3 3" xfId="34231"/>
    <cellStyle name="Calculation 5 2 2 2 3 4" xfId="20426"/>
    <cellStyle name="Calculation 5 2 2 2 3 4 2" xfId="44047"/>
    <cellStyle name="Calculation 5 2 2 2 3 5" xfId="32239"/>
    <cellStyle name="Calculation 5 2 2 2 4" xfId="11987"/>
    <cellStyle name="Calculation 5 2 2 2 4 2" xfId="23797"/>
    <cellStyle name="Calculation 5 2 2 2 4 2 2" xfId="47416"/>
    <cellStyle name="Calculation 5 2 2 2 4 3" xfId="35608"/>
    <cellStyle name="Calculation 5 2 2 2 5" xfId="11043"/>
    <cellStyle name="Calculation 5 2 2 2 5 2" xfId="22853"/>
    <cellStyle name="Calculation 5 2 2 2 5 2 2" xfId="46472"/>
    <cellStyle name="Calculation 5 2 2 2 5 3" xfId="34664"/>
    <cellStyle name="Calculation 5 2 2 2 6" xfId="17802"/>
    <cellStyle name="Calculation 5 2 2 2 6 2" xfId="41423"/>
    <cellStyle name="Calculation 5 2 2 2 7" xfId="29615"/>
    <cellStyle name="Calculation 5 2 2 3" xfId="7180"/>
    <cellStyle name="Calculation 5 2 2 3 2" xfId="13465"/>
    <cellStyle name="Calculation 5 2 2 3 2 2" xfId="25275"/>
    <cellStyle name="Calculation 5 2 2 3 2 2 2" xfId="48894"/>
    <cellStyle name="Calculation 5 2 2 3 2 3" xfId="37086"/>
    <cellStyle name="Calculation 5 2 2 3 3" xfId="11667"/>
    <cellStyle name="Calculation 5 2 2 3 3 2" xfId="23477"/>
    <cellStyle name="Calculation 5 2 2 3 3 2 2" xfId="47096"/>
    <cellStyle name="Calculation 5 2 2 3 3 3" xfId="35288"/>
    <cellStyle name="Calculation 5 2 2 3 4" xfId="18994"/>
    <cellStyle name="Calculation 5 2 2 3 4 2" xfId="42615"/>
    <cellStyle name="Calculation 5 2 2 3 5" xfId="30807"/>
    <cellStyle name="Calculation 5 2 2 4" xfId="8122"/>
    <cellStyle name="Calculation 5 2 2 4 2" xfId="14407"/>
    <cellStyle name="Calculation 5 2 2 4 2 2" xfId="26217"/>
    <cellStyle name="Calculation 5 2 2 4 2 2 2" xfId="49836"/>
    <cellStyle name="Calculation 5 2 2 4 2 3" xfId="38028"/>
    <cellStyle name="Calculation 5 2 2 4 3" xfId="10683"/>
    <cellStyle name="Calculation 5 2 2 4 3 2" xfId="22493"/>
    <cellStyle name="Calculation 5 2 2 4 3 2 2" xfId="46112"/>
    <cellStyle name="Calculation 5 2 2 4 3 3" xfId="34304"/>
    <cellStyle name="Calculation 5 2 2 4 4" xfId="19936"/>
    <cellStyle name="Calculation 5 2 2 4 4 2" xfId="43557"/>
    <cellStyle name="Calculation 5 2 2 4 5" xfId="31749"/>
    <cellStyle name="Calculation 5 2 2 5" xfId="10441"/>
    <cellStyle name="Calculation 5 2 2 5 2" xfId="22251"/>
    <cellStyle name="Calculation 5 2 2 5 2 2" xfId="45870"/>
    <cellStyle name="Calculation 5 2 2 5 3" xfId="34062"/>
    <cellStyle name="Calculation 5 2 2 6" xfId="16148"/>
    <cellStyle name="Calculation 5 2 2 6 2" xfId="27958"/>
    <cellStyle name="Calculation 5 2 2 6 2 2" xfId="51577"/>
    <cellStyle name="Calculation 5 2 2 6 3" xfId="39769"/>
    <cellStyle name="Calculation 5 2 2 7" xfId="17183"/>
    <cellStyle name="Calculation 5 2 2 7 2" xfId="40804"/>
    <cellStyle name="Calculation 5 2 2 8" xfId="28996"/>
    <cellStyle name="Calculation 5 2 3" xfId="3284"/>
    <cellStyle name="Calculation 5 2 3 2" xfId="5930"/>
    <cellStyle name="Calculation 5 2 3 2 2" xfId="8324"/>
    <cellStyle name="Calculation 5 2 3 2 2 2" xfId="14609"/>
    <cellStyle name="Calculation 5 2 3 2 2 2 2" xfId="26419"/>
    <cellStyle name="Calculation 5 2 3 2 2 2 2 2" xfId="50038"/>
    <cellStyle name="Calculation 5 2 3 2 2 2 3" xfId="38230"/>
    <cellStyle name="Calculation 5 2 3 2 2 3" xfId="15350"/>
    <cellStyle name="Calculation 5 2 3 2 2 3 2" xfId="27160"/>
    <cellStyle name="Calculation 5 2 3 2 2 3 2 2" xfId="50779"/>
    <cellStyle name="Calculation 5 2 3 2 2 3 3" xfId="38971"/>
    <cellStyle name="Calculation 5 2 3 2 2 4" xfId="20138"/>
    <cellStyle name="Calculation 5 2 3 2 2 4 2" xfId="43759"/>
    <cellStyle name="Calculation 5 2 3 2 2 5" xfId="31951"/>
    <cellStyle name="Calculation 5 2 3 2 3" xfId="8679"/>
    <cellStyle name="Calculation 5 2 3 2 3 2" xfId="14964"/>
    <cellStyle name="Calculation 5 2 3 2 3 2 2" xfId="26774"/>
    <cellStyle name="Calculation 5 2 3 2 3 2 2 2" xfId="50393"/>
    <cellStyle name="Calculation 5 2 3 2 3 2 3" xfId="38585"/>
    <cellStyle name="Calculation 5 2 3 2 3 3" xfId="15370"/>
    <cellStyle name="Calculation 5 2 3 2 3 3 2" xfId="27180"/>
    <cellStyle name="Calculation 5 2 3 2 3 3 2 2" xfId="50799"/>
    <cellStyle name="Calculation 5 2 3 2 3 3 3" xfId="38991"/>
    <cellStyle name="Calculation 5 2 3 2 3 4" xfId="20493"/>
    <cellStyle name="Calculation 5 2 3 2 3 4 2" xfId="44114"/>
    <cellStyle name="Calculation 5 2 3 2 3 5" xfId="32306"/>
    <cellStyle name="Calculation 5 2 3 2 4" xfId="12274"/>
    <cellStyle name="Calculation 5 2 3 2 4 2" xfId="24084"/>
    <cellStyle name="Calculation 5 2 3 2 4 2 2" xfId="47703"/>
    <cellStyle name="Calculation 5 2 3 2 4 3" xfId="35895"/>
    <cellStyle name="Calculation 5 2 3 2 5" xfId="15696"/>
    <cellStyle name="Calculation 5 2 3 2 5 2" xfId="27506"/>
    <cellStyle name="Calculation 5 2 3 2 5 2 2" xfId="51125"/>
    <cellStyle name="Calculation 5 2 3 2 5 3" xfId="39317"/>
    <cellStyle name="Calculation 5 2 3 2 6" xfId="17869"/>
    <cellStyle name="Calculation 5 2 3 2 6 2" xfId="41490"/>
    <cellStyle name="Calculation 5 2 3 2 7" xfId="29682"/>
    <cellStyle name="Calculation 5 2 3 3" xfId="7329"/>
    <cellStyle name="Calculation 5 2 3 3 2" xfId="13614"/>
    <cellStyle name="Calculation 5 2 3 3 2 2" xfId="25424"/>
    <cellStyle name="Calculation 5 2 3 3 2 2 2" xfId="49043"/>
    <cellStyle name="Calculation 5 2 3 3 2 3" xfId="37235"/>
    <cellStyle name="Calculation 5 2 3 3 3" xfId="16227"/>
    <cellStyle name="Calculation 5 2 3 3 3 2" xfId="28037"/>
    <cellStyle name="Calculation 5 2 3 3 3 2 2" xfId="51656"/>
    <cellStyle name="Calculation 5 2 3 3 3 3" xfId="39848"/>
    <cellStyle name="Calculation 5 2 3 3 4" xfId="19143"/>
    <cellStyle name="Calculation 5 2 3 3 4 2" xfId="42764"/>
    <cellStyle name="Calculation 5 2 3 3 5" xfId="30956"/>
    <cellStyle name="Calculation 5 2 3 4" xfId="7309"/>
    <cellStyle name="Calculation 5 2 3 4 2" xfId="13594"/>
    <cellStyle name="Calculation 5 2 3 4 2 2" xfId="25404"/>
    <cellStyle name="Calculation 5 2 3 4 2 2 2" xfId="49023"/>
    <cellStyle name="Calculation 5 2 3 4 2 3" xfId="37215"/>
    <cellStyle name="Calculation 5 2 3 4 3" xfId="16137"/>
    <cellStyle name="Calculation 5 2 3 4 3 2" xfId="27947"/>
    <cellStyle name="Calculation 5 2 3 4 3 2 2" xfId="51566"/>
    <cellStyle name="Calculation 5 2 3 4 3 3" xfId="39758"/>
    <cellStyle name="Calculation 5 2 3 4 4" xfId="19123"/>
    <cellStyle name="Calculation 5 2 3 4 4 2" xfId="42744"/>
    <cellStyle name="Calculation 5 2 3 4 5" xfId="30936"/>
    <cellStyle name="Calculation 5 2 3 5" xfId="10729"/>
    <cellStyle name="Calculation 5 2 3 5 2" xfId="22539"/>
    <cellStyle name="Calculation 5 2 3 5 2 2" xfId="46158"/>
    <cellStyle name="Calculation 5 2 3 5 3" xfId="34350"/>
    <cellStyle name="Calculation 5 2 3 6" xfId="9138"/>
    <cellStyle name="Calculation 5 2 3 6 2" xfId="20948"/>
    <cellStyle name="Calculation 5 2 3 6 2 2" xfId="44567"/>
    <cellStyle name="Calculation 5 2 3 6 3" xfId="32759"/>
    <cellStyle name="Calculation 5 2 3 7" xfId="17250"/>
    <cellStyle name="Calculation 5 2 3 7 2" xfId="40871"/>
    <cellStyle name="Calculation 5 2 3 8" xfId="29063"/>
    <cellStyle name="Calculation 5 2 4" xfId="3541"/>
    <cellStyle name="Calculation 5 2 4 2" xfId="6138"/>
    <cellStyle name="Calculation 5 2 4 2 2" xfId="8490"/>
    <cellStyle name="Calculation 5 2 4 2 2 2" xfId="14775"/>
    <cellStyle name="Calculation 5 2 4 2 2 2 2" xfId="26585"/>
    <cellStyle name="Calculation 5 2 4 2 2 2 2 2" xfId="50204"/>
    <cellStyle name="Calculation 5 2 4 2 2 2 3" xfId="38396"/>
    <cellStyle name="Calculation 5 2 4 2 2 3" xfId="11975"/>
    <cellStyle name="Calculation 5 2 4 2 2 3 2" xfId="23785"/>
    <cellStyle name="Calculation 5 2 4 2 2 3 2 2" xfId="47404"/>
    <cellStyle name="Calculation 5 2 4 2 2 3 3" xfId="35596"/>
    <cellStyle name="Calculation 5 2 4 2 2 4" xfId="20304"/>
    <cellStyle name="Calculation 5 2 4 2 2 4 2" xfId="43925"/>
    <cellStyle name="Calculation 5 2 4 2 2 5" xfId="32117"/>
    <cellStyle name="Calculation 5 2 4 2 3" xfId="8833"/>
    <cellStyle name="Calculation 5 2 4 2 3 2" xfId="15118"/>
    <cellStyle name="Calculation 5 2 4 2 3 2 2" xfId="26928"/>
    <cellStyle name="Calculation 5 2 4 2 3 2 2 2" xfId="50547"/>
    <cellStyle name="Calculation 5 2 4 2 3 2 3" xfId="38739"/>
    <cellStyle name="Calculation 5 2 4 2 3 3" xfId="9952"/>
    <cellStyle name="Calculation 5 2 4 2 3 3 2" xfId="21762"/>
    <cellStyle name="Calculation 5 2 4 2 3 3 2 2" xfId="45381"/>
    <cellStyle name="Calculation 5 2 4 2 3 3 3" xfId="33573"/>
    <cellStyle name="Calculation 5 2 4 2 3 4" xfId="20647"/>
    <cellStyle name="Calculation 5 2 4 2 3 4 2" xfId="44268"/>
    <cellStyle name="Calculation 5 2 4 2 3 5" xfId="32460"/>
    <cellStyle name="Calculation 5 2 4 2 4" xfId="12459"/>
    <cellStyle name="Calculation 5 2 4 2 4 2" xfId="24269"/>
    <cellStyle name="Calculation 5 2 4 2 4 2 2" xfId="47888"/>
    <cellStyle name="Calculation 5 2 4 2 4 3" xfId="36080"/>
    <cellStyle name="Calculation 5 2 4 2 5" xfId="9360"/>
    <cellStyle name="Calculation 5 2 4 2 5 2" xfId="21170"/>
    <cellStyle name="Calculation 5 2 4 2 5 2 2" xfId="44789"/>
    <cellStyle name="Calculation 5 2 4 2 5 3" xfId="32981"/>
    <cellStyle name="Calculation 5 2 4 2 6" xfId="18023"/>
    <cellStyle name="Calculation 5 2 4 2 6 2" xfId="41644"/>
    <cellStyle name="Calculation 5 2 4 2 7" xfId="29836"/>
    <cellStyle name="Calculation 5 2 4 3" xfId="7535"/>
    <cellStyle name="Calculation 5 2 4 3 2" xfId="13820"/>
    <cellStyle name="Calculation 5 2 4 3 2 2" xfId="25630"/>
    <cellStyle name="Calculation 5 2 4 3 2 2 2" xfId="49249"/>
    <cellStyle name="Calculation 5 2 4 3 2 3" xfId="37441"/>
    <cellStyle name="Calculation 5 2 4 3 3" xfId="16023"/>
    <cellStyle name="Calculation 5 2 4 3 3 2" xfId="27833"/>
    <cellStyle name="Calculation 5 2 4 3 3 2 2" xfId="51452"/>
    <cellStyle name="Calculation 5 2 4 3 3 3" xfId="39644"/>
    <cellStyle name="Calculation 5 2 4 3 4" xfId="19349"/>
    <cellStyle name="Calculation 5 2 4 3 4 2" xfId="42970"/>
    <cellStyle name="Calculation 5 2 4 3 5" xfId="31162"/>
    <cellStyle name="Calculation 5 2 4 4" xfId="6331"/>
    <cellStyle name="Calculation 5 2 4 4 2" xfId="12617"/>
    <cellStyle name="Calculation 5 2 4 4 2 2" xfId="24427"/>
    <cellStyle name="Calculation 5 2 4 4 2 2 2" xfId="48046"/>
    <cellStyle name="Calculation 5 2 4 4 2 3" xfId="36238"/>
    <cellStyle name="Calculation 5 2 4 4 3" xfId="16267"/>
    <cellStyle name="Calculation 5 2 4 4 3 2" xfId="28077"/>
    <cellStyle name="Calculation 5 2 4 4 3 2 2" xfId="51696"/>
    <cellStyle name="Calculation 5 2 4 4 3 3" xfId="39888"/>
    <cellStyle name="Calculation 5 2 4 4 4" xfId="18146"/>
    <cellStyle name="Calculation 5 2 4 4 4 2" xfId="41767"/>
    <cellStyle name="Calculation 5 2 4 4 5" xfId="29959"/>
    <cellStyle name="Calculation 5 2 4 5" xfId="10960"/>
    <cellStyle name="Calculation 5 2 4 5 2" xfId="22770"/>
    <cellStyle name="Calculation 5 2 4 5 2 2" xfId="46389"/>
    <cellStyle name="Calculation 5 2 4 5 3" xfId="34581"/>
    <cellStyle name="Calculation 5 2 4 6" xfId="16086"/>
    <cellStyle name="Calculation 5 2 4 6 2" xfId="27896"/>
    <cellStyle name="Calculation 5 2 4 6 2 2" xfId="51515"/>
    <cellStyle name="Calculation 5 2 4 6 3" xfId="39707"/>
    <cellStyle name="Calculation 5 2 4 7" xfId="17447"/>
    <cellStyle name="Calculation 5 2 4 7 2" xfId="41068"/>
    <cellStyle name="Calculation 5 2 4 8" xfId="29260"/>
    <cellStyle name="Calculation 5 2 5" xfId="3398"/>
    <cellStyle name="Calculation 5 2 5 2" xfId="6035"/>
    <cellStyle name="Calculation 5 2 5 2 2" xfId="8394"/>
    <cellStyle name="Calculation 5 2 5 2 2 2" xfId="14679"/>
    <cellStyle name="Calculation 5 2 5 2 2 2 2" xfId="26489"/>
    <cellStyle name="Calculation 5 2 5 2 2 2 2 2" xfId="50108"/>
    <cellStyle name="Calculation 5 2 5 2 2 2 3" xfId="38300"/>
    <cellStyle name="Calculation 5 2 5 2 2 3" xfId="11729"/>
    <cellStyle name="Calculation 5 2 5 2 2 3 2" xfId="23539"/>
    <cellStyle name="Calculation 5 2 5 2 2 3 2 2" xfId="47158"/>
    <cellStyle name="Calculation 5 2 5 2 2 3 3" xfId="35350"/>
    <cellStyle name="Calculation 5 2 5 2 2 4" xfId="20208"/>
    <cellStyle name="Calculation 5 2 5 2 2 4 2" xfId="43829"/>
    <cellStyle name="Calculation 5 2 5 2 2 5" xfId="32021"/>
    <cellStyle name="Calculation 5 2 5 2 3" xfId="8741"/>
    <cellStyle name="Calculation 5 2 5 2 3 2" xfId="15026"/>
    <cellStyle name="Calculation 5 2 5 2 3 2 2" xfId="26836"/>
    <cellStyle name="Calculation 5 2 5 2 3 2 2 2" xfId="50455"/>
    <cellStyle name="Calculation 5 2 5 2 3 2 3" xfId="38647"/>
    <cellStyle name="Calculation 5 2 5 2 3 3" xfId="11855"/>
    <cellStyle name="Calculation 5 2 5 2 3 3 2" xfId="23665"/>
    <cellStyle name="Calculation 5 2 5 2 3 3 2 2" xfId="47284"/>
    <cellStyle name="Calculation 5 2 5 2 3 3 3" xfId="35476"/>
    <cellStyle name="Calculation 5 2 5 2 3 4" xfId="20555"/>
    <cellStyle name="Calculation 5 2 5 2 3 4 2" xfId="44176"/>
    <cellStyle name="Calculation 5 2 5 2 3 5" xfId="32368"/>
    <cellStyle name="Calculation 5 2 5 2 4" xfId="12361"/>
    <cellStyle name="Calculation 5 2 5 2 4 2" xfId="24171"/>
    <cellStyle name="Calculation 5 2 5 2 4 2 2" xfId="47790"/>
    <cellStyle name="Calculation 5 2 5 2 4 3" xfId="35982"/>
    <cellStyle name="Calculation 5 2 5 2 5" xfId="10622"/>
    <cellStyle name="Calculation 5 2 5 2 5 2" xfId="22432"/>
    <cellStyle name="Calculation 5 2 5 2 5 2 2" xfId="46051"/>
    <cellStyle name="Calculation 5 2 5 2 5 3" xfId="34243"/>
    <cellStyle name="Calculation 5 2 5 2 6" xfId="17931"/>
    <cellStyle name="Calculation 5 2 5 2 6 2" xfId="41552"/>
    <cellStyle name="Calculation 5 2 5 2 7" xfId="29744"/>
    <cellStyle name="Calculation 5 2 5 3" xfId="7400"/>
    <cellStyle name="Calculation 5 2 5 3 2" xfId="13685"/>
    <cellStyle name="Calculation 5 2 5 3 2 2" xfId="25495"/>
    <cellStyle name="Calculation 5 2 5 3 2 2 2" xfId="49114"/>
    <cellStyle name="Calculation 5 2 5 3 2 3" xfId="37306"/>
    <cellStyle name="Calculation 5 2 5 3 3" xfId="16144"/>
    <cellStyle name="Calculation 5 2 5 3 3 2" xfId="27954"/>
    <cellStyle name="Calculation 5 2 5 3 3 2 2" xfId="51573"/>
    <cellStyle name="Calculation 5 2 5 3 3 3" xfId="39765"/>
    <cellStyle name="Calculation 5 2 5 3 4" xfId="19214"/>
    <cellStyle name="Calculation 5 2 5 3 4 2" xfId="42835"/>
    <cellStyle name="Calculation 5 2 5 3 5" xfId="31027"/>
    <cellStyle name="Calculation 5 2 5 4" xfId="8138"/>
    <cellStyle name="Calculation 5 2 5 4 2" xfId="14423"/>
    <cellStyle name="Calculation 5 2 5 4 2 2" xfId="26233"/>
    <cellStyle name="Calculation 5 2 5 4 2 2 2" xfId="49852"/>
    <cellStyle name="Calculation 5 2 5 4 2 3" xfId="38044"/>
    <cellStyle name="Calculation 5 2 5 4 3" xfId="15417"/>
    <cellStyle name="Calculation 5 2 5 4 3 2" xfId="27227"/>
    <cellStyle name="Calculation 5 2 5 4 3 2 2" xfId="50846"/>
    <cellStyle name="Calculation 5 2 5 4 3 3" xfId="39038"/>
    <cellStyle name="Calculation 5 2 5 4 4" xfId="19952"/>
    <cellStyle name="Calculation 5 2 5 4 4 2" xfId="43573"/>
    <cellStyle name="Calculation 5 2 5 4 5" xfId="31765"/>
    <cellStyle name="Calculation 5 2 5 5" xfId="10821"/>
    <cellStyle name="Calculation 5 2 5 5 2" xfId="22631"/>
    <cellStyle name="Calculation 5 2 5 5 2 2" xfId="46250"/>
    <cellStyle name="Calculation 5 2 5 5 3" xfId="34442"/>
    <cellStyle name="Calculation 5 2 5 6" xfId="11234"/>
    <cellStyle name="Calculation 5 2 5 6 2" xfId="23044"/>
    <cellStyle name="Calculation 5 2 5 6 2 2" xfId="46663"/>
    <cellStyle name="Calculation 5 2 5 6 3" xfId="34855"/>
    <cellStyle name="Calculation 5 2 5 7" xfId="17315"/>
    <cellStyle name="Calculation 5 2 5 7 2" xfId="40936"/>
    <cellStyle name="Calculation 5 2 5 8" xfId="29128"/>
    <cellStyle name="Calculation 5 2 6" xfId="3531"/>
    <cellStyle name="Calculation 5 2 6 2" xfId="7526"/>
    <cellStyle name="Calculation 5 2 6 2 2" xfId="13811"/>
    <cellStyle name="Calculation 5 2 6 2 2 2" xfId="25621"/>
    <cellStyle name="Calculation 5 2 6 2 2 2 2" xfId="49240"/>
    <cellStyle name="Calculation 5 2 6 2 2 3" xfId="37432"/>
    <cellStyle name="Calculation 5 2 6 2 3" xfId="15868"/>
    <cellStyle name="Calculation 5 2 6 2 3 2" xfId="27678"/>
    <cellStyle name="Calculation 5 2 6 2 3 2 2" xfId="51297"/>
    <cellStyle name="Calculation 5 2 6 2 3 3" xfId="39489"/>
    <cellStyle name="Calculation 5 2 6 2 4" xfId="19340"/>
    <cellStyle name="Calculation 5 2 6 2 4 2" xfId="42961"/>
    <cellStyle name="Calculation 5 2 6 2 5" xfId="31153"/>
    <cellStyle name="Calculation 5 2 6 3" xfId="6471"/>
    <cellStyle name="Calculation 5 2 6 3 2" xfId="12757"/>
    <cellStyle name="Calculation 5 2 6 3 2 2" xfId="24567"/>
    <cellStyle name="Calculation 5 2 6 3 2 2 2" xfId="48186"/>
    <cellStyle name="Calculation 5 2 6 3 2 3" xfId="36378"/>
    <cellStyle name="Calculation 5 2 6 3 3" xfId="16609"/>
    <cellStyle name="Calculation 5 2 6 3 3 2" xfId="28419"/>
    <cellStyle name="Calculation 5 2 6 3 3 2 2" xfId="52038"/>
    <cellStyle name="Calculation 5 2 6 3 3 3" xfId="40230"/>
    <cellStyle name="Calculation 5 2 6 3 4" xfId="18286"/>
    <cellStyle name="Calculation 5 2 6 3 4 2" xfId="41907"/>
    <cellStyle name="Calculation 5 2 6 3 5" xfId="30099"/>
    <cellStyle name="Calculation 5 2 6 4" xfId="10951"/>
    <cellStyle name="Calculation 5 2 6 4 2" xfId="22761"/>
    <cellStyle name="Calculation 5 2 6 4 2 2" xfId="46380"/>
    <cellStyle name="Calculation 5 2 6 4 3" xfId="34572"/>
    <cellStyle name="Calculation 5 2 6 5" xfId="9038"/>
    <cellStyle name="Calculation 5 2 6 5 2" xfId="20848"/>
    <cellStyle name="Calculation 5 2 6 5 2 2" xfId="44467"/>
    <cellStyle name="Calculation 5 2 6 5 3" xfId="32659"/>
    <cellStyle name="Calculation 5 2 6 6" xfId="17440"/>
    <cellStyle name="Calculation 5 2 6 6 2" xfId="41061"/>
    <cellStyle name="Calculation 5 2 6 7" xfId="29253"/>
    <cellStyle name="Calculation 5 2 7" xfId="659"/>
    <cellStyle name="Calculation 5 2 7 2" xfId="6520"/>
    <cellStyle name="Calculation 5 2 7 2 2" xfId="12805"/>
    <cellStyle name="Calculation 5 2 7 2 2 2" xfId="24615"/>
    <cellStyle name="Calculation 5 2 7 2 2 2 2" xfId="48234"/>
    <cellStyle name="Calculation 5 2 7 2 2 3" xfId="36426"/>
    <cellStyle name="Calculation 5 2 7 2 3" xfId="10089"/>
    <cellStyle name="Calculation 5 2 7 2 3 2" xfId="21899"/>
    <cellStyle name="Calculation 5 2 7 2 3 2 2" xfId="45518"/>
    <cellStyle name="Calculation 5 2 7 2 3 3" xfId="33710"/>
    <cellStyle name="Calculation 5 2 7 2 4" xfId="18334"/>
    <cellStyle name="Calculation 5 2 7 2 4 2" xfId="41955"/>
    <cellStyle name="Calculation 5 2 7 2 5" xfId="30147"/>
    <cellStyle name="Calculation 5 2 7 3" xfId="6596"/>
    <cellStyle name="Calculation 5 2 7 3 2" xfId="12881"/>
    <cellStyle name="Calculation 5 2 7 3 2 2" xfId="24691"/>
    <cellStyle name="Calculation 5 2 7 3 2 2 2" xfId="48310"/>
    <cellStyle name="Calculation 5 2 7 3 2 3" xfId="36502"/>
    <cellStyle name="Calculation 5 2 7 3 3" xfId="15612"/>
    <cellStyle name="Calculation 5 2 7 3 3 2" xfId="27422"/>
    <cellStyle name="Calculation 5 2 7 3 3 2 2" xfId="51041"/>
    <cellStyle name="Calculation 5 2 7 3 3 3" xfId="39233"/>
    <cellStyle name="Calculation 5 2 7 3 4" xfId="18410"/>
    <cellStyle name="Calculation 5 2 7 3 4 2" xfId="42031"/>
    <cellStyle name="Calculation 5 2 7 3 5" xfId="30223"/>
    <cellStyle name="Calculation 5 2 7 4" xfId="9314"/>
    <cellStyle name="Calculation 5 2 7 4 2" xfId="21124"/>
    <cellStyle name="Calculation 5 2 7 4 2 2" xfId="44743"/>
    <cellStyle name="Calculation 5 2 7 4 3" xfId="32935"/>
    <cellStyle name="Calculation 5 2 7 5" xfId="16082"/>
    <cellStyle name="Calculation 5 2 7 5 2" xfId="27892"/>
    <cellStyle name="Calculation 5 2 7 5 2 2" xfId="51511"/>
    <cellStyle name="Calculation 5 2 7 5 3" xfId="39703"/>
    <cellStyle name="Calculation 5 2 7 6" xfId="16859"/>
    <cellStyle name="Calculation 5 2 7 6 2" xfId="40480"/>
    <cellStyle name="Calculation 5 2 7 7" xfId="28672"/>
    <cellStyle name="Calculation 5 3" xfId="3266"/>
    <cellStyle name="Calculation 5 3 2" xfId="5912"/>
    <cellStyle name="Calculation 5 3 2 2" xfId="8315"/>
    <cellStyle name="Calculation 5 3 2 2 2" xfId="14600"/>
    <cellStyle name="Calculation 5 3 2 2 2 2" xfId="26410"/>
    <cellStyle name="Calculation 5 3 2 2 2 2 2" xfId="50029"/>
    <cellStyle name="Calculation 5 3 2 2 2 3" xfId="38221"/>
    <cellStyle name="Calculation 5 3 2 2 3" xfId="15512"/>
    <cellStyle name="Calculation 5 3 2 2 3 2" xfId="27322"/>
    <cellStyle name="Calculation 5 3 2 2 3 2 2" xfId="50941"/>
    <cellStyle name="Calculation 5 3 2 2 3 3" xfId="39133"/>
    <cellStyle name="Calculation 5 3 2 2 4" xfId="20129"/>
    <cellStyle name="Calculation 5 3 2 2 4 2" xfId="43750"/>
    <cellStyle name="Calculation 5 3 2 2 5" xfId="31942"/>
    <cellStyle name="Calculation 5 3 2 3" xfId="8671"/>
    <cellStyle name="Calculation 5 3 2 3 2" xfId="14956"/>
    <cellStyle name="Calculation 5 3 2 3 2 2" xfId="26766"/>
    <cellStyle name="Calculation 5 3 2 3 2 2 2" xfId="50385"/>
    <cellStyle name="Calculation 5 3 2 3 2 3" xfId="38577"/>
    <cellStyle name="Calculation 5 3 2 3 3" xfId="9972"/>
    <cellStyle name="Calculation 5 3 2 3 3 2" xfId="21782"/>
    <cellStyle name="Calculation 5 3 2 3 3 2 2" xfId="45401"/>
    <cellStyle name="Calculation 5 3 2 3 3 3" xfId="33593"/>
    <cellStyle name="Calculation 5 3 2 3 4" xfId="20485"/>
    <cellStyle name="Calculation 5 3 2 3 4 2" xfId="44106"/>
    <cellStyle name="Calculation 5 3 2 3 5" xfId="32298"/>
    <cellStyle name="Calculation 5 3 2 4" xfId="12261"/>
    <cellStyle name="Calculation 5 3 2 4 2" xfId="24071"/>
    <cellStyle name="Calculation 5 3 2 4 2 2" xfId="47690"/>
    <cellStyle name="Calculation 5 3 2 4 3" xfId="35882"/>
    <cellStyle name="Calculation 5 3 2 5" xfId="16272"/>
    <cellStyle name="Calculation 5 3 2 5 2" xfId="28082"/>
    <cellStyle name="Calculation 5 3 2 5 2 2" xfId="51701"/>
    <cellStyle name="Calculation 5 3 2 5 3" xfId="39893"/>
    <cellStyle name="Calculation 5 3 2 6" xfId="17861"/>
    <cellStyle name="Calculation 5 3 2 6 2" xfId="41482"/>
    <cellStyle name="Calculation 5 3 2 7" xfId="29674"/>
    <cellStyle name="Calculation 5 3 3" xfId="7320"/>
    <cellStyle name="Calculation 5 3 3 2" xfId="13605"/>
    <cellStyle name="Calculation 5 3 3 2 2" xfId="25415"/>
    <cellStyle name="Calculation 5 3 3 2 2 2" xfId="49034"/>
    <cellStyle name="Calculation 5 3 3 2 3" xfId="37226"/>
    <cellStyle name="Calculation 5 3 3 3" xfId="15786"/>
    <cellStyle name="Calculation 5 3 3 3 2" xfId="27596"/>
    <cellStyle name="Calculation 5 3 3 3 2 2" xfId="51215"/>
    <cellStyle name="Calculation 5 3 3 3 3" xfId="39407"/>
    <cellStyle name="Calculation 5 3 3 4" xfId="19134"/>
    <cellStyle name="Calculation 5 3 3 4 2" xfId="42755"/>
    <cellStyle name="Calculation 5 3 3 5" xfId="30947"/>
    <cellStyle name="Calculation 5 3 4" xfId="6974"/>
    <cellStyle name="Calculation 5 3 4 2" xfId="13259"/>
    <cellStyle name="Calculation 5 3 4 2 2" xfId="25069"/>
    <cellStyle name="Calculation 5 3 4 2 2 2" xfId="48688"/>
    <cellStyle name="Calculation 5 3 4 2 3" xfId="36880"/>
    <cellStyle name="Calculation 5 3 4 3" xfId="11922"/>
    <cellStyle name="Calculation 5 3 4 3 2" xfId="23732"/>
    <cellStyle name="Calculation 5 3 4 3 2 2" xfId="47351"/>
    <cellStyle name="Calculation 5 3 4 3 3" xfId="35543"/>
    <cellStyle name="Calculation 5 3 4 4" xfId="18788"/>
    <cellStyle name="Calculation 5 3 4 4 2" xfId="42409"/>
    <cellStyle name="Calculation 5 3 4 5" xfId="30601"/>
    <cellStyle name="Calculation 5 3 5" xfId="10718"/>
    <cellStyle name="Calculation 5 3 5 2" xfId="22528"/>
    <cellStyle name="Calculation 5 3 5 2 2" xfId="46147"/>
    <cellStyle name="Calculation 5 3 5 3" xfId="34339"/>
    <cellStyle name="Calculation 5 3 6" xfId="9181"/>
    <cellStyle name="Calculation 5 3 6 2" xfId="20991"/>
    <cellStyle name="Calculation 5 3 6 2 2" xfId="44610"/>
    <cellStyle name="Calculation 5 3 6 3" xfId="32802"/>
    <cellStyle name="Calculation 5 3 7" xfId="17242"/>
    <cellStyle name="Calculation 5 3 7 2" xfId="40863"/>
    <cellStyle name="Calculation 5 3 8" xfId="29055"/>
    <cellStyle name="Calculation 5 4" xfId="3544"/>
    <cellStyle name="Calculation 5 4 2" xfId="6141"/>
    <cellStyle name="Calculation 5 4 2 2" xfId="8493"/>
    <cellStyle name="Calculation 5 4 2 2 2" xfId="14778"/>
    <cellStyle name="Calculation 5 4 2 2 2 2" xfId="26588"/>
    <cellStyle name="Calculation 5 4 2 2 2 2 2" xfId="50207"/>
    <cellStyle name="Calculation 5 4 2 2 2 3" xfId="38399"/>
    <cellStyle name="Calculation 5 4 2 2 3" xfId="15439"/>
    <cellStyle name="Calculation 5 4 2 2 3 2" xfId="27249"/>
    <cellStyle name="Calculation 5 4 2 2 3 2 2" xfId="50868"/>
    <cellStyle name="Calculation 5 4 2 2 3 3" xfId="39060"/>
    <cellStyle name="Calculation 5 4 2 2 4" xfId="20307"/>
    <cellStyle name="Calculation 5 4 2 2 4 2" xfId="43928"/>
    <cellStyle name="Calculation 5 4 2 2 5" xfId="32120"/>
    <cellStyle name="Calculation 5 4 2 3" xfId="8836"/>
    <cellStyle name="Calculation 5 4 2 3 2" xfId="15121"/>
    <cellStyle name="Calculation 5 4 2 3 2 2" xfId="26931"/>
    <cellStyle name="Calculation 5 4 2 3 2 2 2" xfId="50550"/>
    <cellStyle name="Calculation 5 4 2 3 2 3" xfId="38742"/>
    <cellStyle name="Calculation 5 4 2 3 3" xfId="9368"/>
    <cellStyle name="Calculation 5 4 2 3 3 2" xfId="21178"/>
    <cellStyle name="Calculation 5 4 2 3 3 2 2" xfId="44797"/>
    <cellStyle name="Calculation 5 4 2 3 3 3" xfId="32989"/>
    <cellStyle name="Calculation 5 4 2 3 4" xfId="20650"/>
    <cellStyle name="Calculation 5 4 2 3 4 2" xfId="44271"/>
    <cellStyle name="Calculation 5 4 2 3 5" xfId="32463"/>
    <cellStyle name="Calculation 5 4 2 4" xfId="12462"/>
    <cellStyle name="Calculation 5 4 2 4 2" xfId="24272"/>
    <cellStyle name="Calculation 5 4 2 4 2 2" xfId="47891"/>
    <cellStyle name="Calculation 5 4 2 4 3" xfId="36083"/>
    <cellStyle name="Calculation 5 4 2 5" xfId="16568"/>
    <cellStyle name="Calculation 5 4 2 5 2" xfId="28378"/>
    <cellStyle name="Calculation 5 4 2 5 2 2" xfId="51997"/>
    <cellStyle name="Calculation 5 4 2 5 3" xfId="40189"/>
    <cellStyle name="Calculation 5 4 2 6" xfId="18026"/>
    <cellStyle name="Calculation 5 4 2 6 2" xfId="41647"/>
    <cellStyle name="Calculation 5 4 2 7" xfId="29839"/>
    <cellStyle name="Calculation 5 4 3" xfId="7538"/>
    <cellStyle name="Calculation 5 4 3 2" xfId="13823"/>
    <cellStyle name="Calculation 5 4 3 2 2" xfId="25633"/>
    <cellStyle name="Calculation 5 4 3 2 2 2" xfId="49252"/>
    <cellStyle name="Calculation 5 4 3 2 3" xfId="37444"/>
    <cellStyle name="Calculation 5 4 3 3" xfId="9039"/>
    <cellStyle name="Calculation 5 4 3 3 2" xfId="20849"/>
    <cellStyle name="Calculation 5 4 3 3 2 2" xfId="44468"/>
    <cellStyle name="Calculation 5 4 3 3 3" xfId="32660"/>
    <cellStyle name="Calculation 5 4 3 4" xfId="19352"/>
    <cellStyle name="Calculation 5 4 3 4 2" xfId="42973"/>
    <cellStyle name="Calculation 5 4 3 5" xfId="31165"/>
    <cellStyle name="Calculation 5 4 4" xfId="6330"/>
    <cellStyle name="Calculation 5 4 4 2" xfId="12616"/>
    <cellStyle name="Calculation 5 4 4 2 2" xfId="24426"/>
    <cellStyle name="Calculation 5 4 4 2 2 2" xfId="48045"/>
    <cellStyle name="Calculation 5 4 4 2 3" xfId="36237"/>
    <cellStyle name="Calculation 5 4 4 3" xfId="16153"/>
    <cellStyle name="Calculation 5 4 4 3 2" xfId="27963"/>
    <cellStyle name="Calculation 5 4 4 3 2 2" xfId="51582"/>
    <cellStyle name="Calculation 5 4 4 3 3" xfId="39774"/>
    <cellStyle name="Calculation 5 4 4 4" xfId="18145"/>
    <cellStyle name="Calculation 5 4 4 4 2" xfId="41766"/>
    <cellStyle name="Calculation 5 4 4 5" xfId="29958"/>
    <cellStyle name="Calculation 5 4 5" xfId="10963"/>
    <cellStyle name="Calculation 5 4 5 2" xfId="22773"/>
    <cellStyle name="Calculation 5 4 5 2 2" xfId="46392"/>
    <cellStyle name="Calculation 5 4 5 3" xfId="34584"/>
    <cellStyle name="Calculation 5 4 6" xfId="10104"/>
    <cellStyle name="Calculation 5 4 6 2" xfId="21914"/>
    <cellStyle name="Calculation 5 4 6 2 2" xfId="45533"/>
    <cellStyle name="Calculation 5 4 6 3" xfId="33725"/>
    <cellStyle name="Calculation 5 4 7" xfId="17450"/>
    <cellStyle name="Calculation 5 4 7 2" xfId="41071"/>
    <cellStyle name="Calculation 5 4 8" xfId="29263"/>
    <cellStyle name="Calculation 5 5" xfId="3449"/>
    <cellStyle name="Calculation 5 5 2" xfId="6077"/>
    <cellStyle name="Calculation 5 5 2 2" xfId="8436"/>
    <cellStyle name="Calculation 5 5 2 2 2" xfId="14721"/>
    <cellStyle name="Calculation 5 5 2 2 2 2" xfId="26531"/>
    <cellStyle name="Calculation 5 5 2 2 2 2 2" xfId="50150"/>
    <cellStyle name="Calculation 5 5 2 2 2 3" xfId="38342"/>
    <cellStyle name="Calculation 5 5 2 2 3" xfId="15373"/>
    <cellStyle name="Calculation 5 5 2 2 3 2" xfId="27183"/>
    <cellStyle name="Calculation 5 5 2 2 3 2 2" xfId="50802"/>
    <cellStyle name="Calculation 5 5 2 2 3 3" xfId="38994"/>
    <cellStyle name="Calculation 5 5 2 2 4" xfId="20250"/>
    <cellStyle name="Calculation 5 5 2 2 4 2" xfId="43871"/>
    <cellStyle name="Calculation 5 5 2 2 5" xfId="32063"/>
    <cellStyle name="Calculation 5 5 2 3" xfId="8783"/>
    <cellStyle name="Calculation 5 5 2 3 2" xfId="15068"/>
    <cellStyle name="Calculation 5 5 2 3 2 2" xfId="26878"/>
    <cellStyle name="Calculation 5 5 2 3 2 2 2" xfId="50497"/>
    <cellStyle name="Calculation 5 5 2 3 2 3" xfId="38689"/>
    <cellStyle name="Calculation 5 5 2 3 3" xfId="12440"/>
    <cellStyle name="Calculation 5 5 2 3 3 2" xfId="24250"/>
    <cellStyle name="Calculation 5 5 2 3 3 2 2" xfId="47869"/>
    <cellStyle name="Calculation 5 5 2 3 3 3" xfId="36061"/>
    <cellStyle name="Calculation 5 5 2 3 4" xfId="20597"/>
    <cellStyle name="Calculation 5 5 2 3 4 2" xfId="44218"/>
    <cellStyle name="Calculation 5 5 2 3 5" xfId="32410"/>
    <cellStyle name="Calculation 5 5 2 4" xfId="12403"/>
    <cellStyle name="Calculation 5 5 2 4 2" xfId="24213"/>
    <cellStyle name="Calculation 5 5 2 4 2 2" xfId="47832"/>
    <cellStyle name="Calculation 5 5 2 4 3" xfId="36024"/>
    <cellStyle name="Calculation 5 5 2 5" xfId="9741"/>
    <cellStyle name="Calculation 5 5 2 5 2" xfId="21551"/>
    <cellStyle name="Calculation 5 5 2 5 2 2" xfId="45170"/>
    <cellStyle name="Calculation 5 5 2 5 3" xfId="33362"/>
    <cellStyle name="Calculation 5 5 2 6" xfId="17973"/>
    <cellStyle name="Calculation 5 5 2 6 2" xfId="41594"/>
    <cellStyle name="Calculation 5 5 2 7" xfId="29786"/>
    <cellStyle name="Calculation 5 5 3" xfId="7451"/>
    <cellStyle name="Calculation 5 5 3 2" xfId="13736"/>
    <cellStyle name="Calculation 5 5 3 2 2" xfId="25546"/>
    <cellStyle name="Calculation 5 5 3 2 2 2" xfId="49165"/>
    <cellStyle name="Calculation 5 5 3 2 3" xfId="37357"/>
    <cellStyle name="Calculation 5 5 3 3" xfId="16603"/>
    <cellStyle name="Calculation 5 5 3 3 2" xfId="28413"/>
    <cellStyle name="Calculation 5 5 3 3 2 2" xfId="52032"/>
    <cellStyle name="Calculation 5 5 3 3 3" xfId="40224"/>
    <cellStyle name="Calculation 5 5 3 4" xfId="19265"/>
    <cellStyle name="Calculation 5 5 3 4 2" xfId="42886"/>
    <cellStyle name="Calculation 5 5 3 5" xfId="31078"/>
    <cellStyle name="Calculation 5 5 4" xfId="6892"/>
    <cellStyle name="Calculation 5 5 4 2" xfId="13177"/>
    <cellStyle name="Calculation 5 5 4 2 2" xfId="24987"/>
    <cellStyle name="Calculation 5 5 4 2 2 2" xfId="48606"/>
    <cellStyle name="Calculation 5 5 4 2 3" xfId="36798"/>
    <cellStyle name="Calculation 5 5 4 3" xfId="10633"/>
    <cellStyle name="Calculation 5 5 4 3 2" xfId="22443"/>
    <cellStyle name="Calculation 5 5 4 3 2 2" xfId="46062"/>
    <cellStyle name="Calculation 5 5 4 3 3" xfId="34254"/>
    <cellStyle name="Calculation 5 5 4 4" xfId="18706"/>
    <cellStyle name="Calculation 5 5 4 4 2" xfId="42327"/>
    <cellStyle name="Calculation 5 5 4 5" xfId="30519"/>
    <cellStyle name="Calculation 5 5 5" xfId="10872"/>
    <cellStyle name="Calculation 5 5 5 2" xfId="22682"/>
    <cellStyle name="Calculation 5 5 5 2 2" xfId="46301"/>
    <cellStyle name="Calculation 5 5 5 3" xfId="34493"/>
    <cellStyle name="Calculation 5 5 6" xfId="16482"/>
    <cellStyle name="Calculation 5 5 6 2" xfId="28292"/>
    <cellStyle name="Calculation 5 5 6 2 2" xfId="51911"/>
    <cellStyle name="Calculation 5 5 6 3" xfId="40103"/>
    <cellStyle name="Calculation 5 5 7" xfId="17366"/>
    <cellStyle name="Calculation 5 5 7 2" xfId="40987"/>
    <cellStyle name="Calculation 5 5 8" xfId="29179"/>
    <cellStyle name="Calculation 5 6" xfId="3547"/>
    <cellStyle name="Calculation 5 6 2" xfId="7541"/>
    <cellStyle name="Calculation 5 6 2 2" xfId="13826"/>
    <cellStyle name="Calculation 5 6 2 2 2" xfId="25636"/>
    <cellStyle name="Calculation 5 6 2 2 2 2" xfId="49255"/>
    <cellStyle name="Calculation 5 6 2 2 3" xfId="37447"/>
    <cellStyle name="Calculation 5 6 2 3" xfId="16725"/>
    <cellStyle name="Calculation 5 6 2 3 2" xfId="28535"/>
    <cellStyle name="Calculation 5 6 2 3 2 2" xfId="52154"/>
    <cellStyle name="Calculation 5 6 2 3 3" xfId="40346"/>
    <cellStyle name="Calculation 5 6 2 4" xfId="19355"/>
    <cellStyle name="Calculation 5 6 2 4 2" xfId="42976"/>
    <cellStyle name="Calculation 5 6 2 5" xfId="31168"/>
    <cellStyle name="Calculation 5 6 3" xfId="7602"/>
    <cellStyle name="Calculation 5 6 3 2" xfId="13887"/>
    <cellStyle name="Calculation 5 6 3 2 2" xfId="25697"/>
    <cellStyle name="Calculation 5 6 3 2 2 2" xfId="49316"/>
    <cellStyle name="Calculation 5 6 3 2 3" xfId="37508"/>
    <cellStyle name="Calculation 5 6 3 3" xfId="16737"/>
    <cellStyle name="Calculation 5 6 3 3 2" xfId="28547"/>
    <cellStyle name="Calculation 5 6 3 3 2 2" xfId="52166"/>
    <cellStyle name="Calculation 5 6 3 3 3" xfId="40358"/>
    <cellStyle name="Calculation 5 6 3 4" xfId="19416"/>
    <cellStyle name="Calculation 5 6 3 4 2" xfId="43037"/>
    <cellStyle name="Calculation 5 6 3 5" xfId="31229"/>
    <cellStyle name="Calculation 5 6 4" xfId="10966"/>
    <cellStyle name="Calculation 5 6 4 2" xfId="22776"/>
    <cellStyle name="Calculation 5 6 4 2 2" xfId="46395"/>
    <cellStyle name="Calculation 5 6 4 3" xfId="34587"/>
    <cellStyle name="Calculation 5 6 5" xfId="16476"/>
    <cellStyle name="Calculation 5 6 5 2" xfId="28286"/>
    <cellStyle name="Calculation 5 6 5 2 2" xfId="51905"/>
    <cellStyle name="Calculation 5 6 5 3" xfId="40097"/>
    <cellStyle name="Calculation 5 6 6" xfId="17453"/>
    <cellStyle name="Calculation 5 6 6 2" xfId="41074"/>
    <cellStyle name="Calculation 5 6 7" xfId="29266"/>
    <cellStyle name="Calculation 5 7" xfId="640"/>
    <cellStyle name="Calculation 5 7 2" xfId="6501"/>
    <cellStyle name="Calculation 5 7 2 2" xfId="12786"/>
    <cellStyle name="Calculation 5 7 2 2 2" xfId="24596"/>
    <cellStyle name="Calculation 5 7 2 2 2 2" xfId="48215"/>
    <cellStyle name="Calculation 5 7 2 2 3" xfId="36407"/>
    <cellStyle name="Calculation 5 7 2 3" xfId="11309"/>
    <cellStyle name="Calculation 5 7 2 3 2" xfId="23119"/>
    <cellStyle name="Calculation 5 7 2 3 2 2" xfId="46738"/>
    <cellStyle name="Calculation 5 7 2 3 3" xfId="34930"/>
    <cellStyle name="Calculation 5 7 2 4" xfId="18315"/>
    <cellStyle name="Calculation 5 7 2 4 2" xfId="41936"/>
    <cellStyle name="Calculation 5 7 2 5" xfId="30128"/>
    <cellStyle name="Calculation 5 7 3" xfId="7129"/>
    <cellStyle name="Calculation 5 7 3 2" xfId="13414"/>
    <cellStyle name="Calculation 5 7 3 2 2" xfId="25224"/>
    <cellStyle name="Calculation 5 7 3 2 2 2" xfId="48843"/>
    <cellStyle name="Calculation 5 7 3 2 3" xfId="37035"/>
    <cellStyle name="Calculation 5 7 3 3" xfId="9502"/>
    <cellStyle name="Calculation 5 7 3 3 2" xfId="21312"/>
    <cellStyle name="Calculation 5 7 3 3 2 2" xfId="44931"/>
    <cellStyle name="Calculation 5 7 3 3 3" xfId="33123"/>
    <cellStyle name="Calculation 5 7 3 4" xfId="18943"/>
    <cellStyle name="Calculation 5 7 3 4 2" xfId="42564"/>
    <cellStyle name="Calculation 5 7 3 5" xfId="30756"/>
    <cellStyle name="Calculation 5 7 4" xfId="9295"/>
    <cellStyle name="Calculation 5 7 4 2" xfId="21105"/>
    <cellStyle name="Calculation 5 7 4 2 2" xfId="44724"/>
    <cellStyle name="Calculation 5 7 4 3" xfId="32916"/>
    <cellStyle name="Calculation 5 7 5" xfId="16039"/>
    <cellStyle name="Calculation 5 7 5 2" xfId="27849"/>
    <cellStyle name="Calculation 5 7 5 2 2" xfId="51468"/>
    <cellStyle name="Calculation 5 7 5 3" xfId="39660"/>
    <cellStyle name="Calculation 5 7 6" xfId="16840"/>
    <cellStyle name="Calculation 5 7 6 2" xfId="40461"/>
    <cellStyle name="Calculation 5 7 7" xfId="28653"/>
    <cellStyle name="Calculation 6" xfId="517"/>
    <cellStyle name="Calculation 6 2" xfId="2743"/>
    <cellStyle name="Calculation 6 2 2" xfId="5389"/>
    <cellStyle name="Calculation 6 2 2 2" xfId="8171"/>
    <cellStyle name="Calculation 6 2 2 2 2" xfId="14456"/>
    <cellStyle name="Calculation 6 2 2 2 2 2" xfId="26266"/>
    <cellStyle name="Calculation 6 2 2 2 2 2 2" xfId="49885"/>
    <cellStyle name="Calculation 6 2 2 2 2 3" xfId="38077"/>
    <cellStyle name="Calculation 6 2 2 2 3" xfId="9365"/>
    <cellStyle name="Calculation 6 2 2 2 3 2" xfId="21175"/>
    <cellStyle name="Calculation 6 2 2 2 3 2 2" xfId="44794"/>
    <cellStyle name="Calculation 6 2 2 2 3 3" xfId="32986"/>
    <cellStyle name="Calculation 6 2 2 2 4" xfId="19985"/>
    <cellStyle name="Calculation 6 2 2 2 4 2" xfId="43606"/>
    <cellStyle name="Calculation 6 2 2 2 5" xfId="31798"/>
    <cellStyle name="Calculation 6 2 2 3" xfId="8615"/>
    <cellStyle name="Calculation 6 2 2 3 2" xfId="14900"/>
    <cellStyle name="Calculation 6 2 2 3 2 2" xfId="26710"/>
    <cellStyle name="Calculation 6 2 2 3 2 2 2" xfId="50329"/>
    <cellStyle name="Calculation 6 2 2 3 2 3" xfId="38521"/>
    <cellStyle name="Calculation 6 2 2 3 3" xfId="9588"/>
    <cellStyle name="Calculation 6 2 2 3 3 2" xfId="21398"/>
    <cellStyle name="Calculation 6 2 2 3 3 2 2" xfId="45017"/>
    <cellStyle name="Calculation 6 2 2 3 3 3" xfId="33209"/>
    <cellStyle name="Calculation 6 2 2 3 4" xfId="20429"/>
    <cellStyle name="Calculation 6 2 2 3 4 2" xfId="44050"/>
    <cellStyle name="Calculation 6 2 2 3 5" xfId="32242"/>
    <cellStyle name="Calculation 6 2 2 4" xfId="11992"/>
    <cellStyle name="Calculation 6 2 2 4 2" xfId="23802"/>
    <cellStyle name="Calculation 6 2 2 4 2 2" xfId="47421"/>
    <cellStyle name="Calculation 6 2 2 4 3" xfId="35613"/>
    <cellStyle name="Calculation 6 2 2 5" xfId="15428"/>
    <cellStyle name="Calculation 6 2 2 5 2" xfId="27238"/>
    <cellStyle name="Calculation 6 2 2 5 2 2" xfId="50857"/>
    <cellStyle name="Calculation 6 2 2 5 3" xfId="39049"/>
    <cellStyle name="Calculation 6 2 2 6" xfId="17805"/>
    <cellStyle name="Calculation 6 2 2 6 2" xfId="41426"/>
    <cellStyle name="Calculation 6 2 2 7" xfId="29618"/>
    <cellStyle name="Calculation 6 2 3" xfId="7183"/>
    <cellStyle name="Calculation 6 2 3 2" xfId="13468"/>
    <cellStyle name="Calculation 6 2 3 2 2" xfId="25278"/>
    <cellStyle name="Calculation 6 2 3 2 2 2" xfId="48897"/>
    <cellStyle name="Calculation 6 2 3 2 3" xfId="37089"/>
    <cellStyle name="Calculation 6 2 3 3" xfId="12005"/>
    <cellStyle name="Calculation 6 2 3 3 2" xfId="23815"/>
    <cellStyle name="Calculation 6 2 3 3 2 2" xfId="47434"/>
    <cellStyle name="Calculation 6 2 3 3 3" xfId="35626"/>
    <cellStyle name="Calculation 6 2 3 4" xfId="18997"/>
    <cellStyle name="Calculation 6 2 3 4 2" xfId="42618"/>
    <cellStyle name="Calculation 6 2 3 5" xfId="30810"/>
    <cellStyle name="Calculation 6 2 4" xfId="6393"/>
    <cellStyle name="Calculation 6 2 4 2" xfId="12679"/>
    <cellStyle name="Calculation 6 2 4 2 2" xfId="24489"/>
    <cellStyle name="Calculation 6 2 4 2 2 2" xfId="48108"/>
    <cellStyle name="Calculation 6 2 4 2 3" xfId="36300"/>
    <cellStyle name="Calculation 6 2 4 3" xfId="11297"/>
    <cellStyle name="Calculation 6 2 4 3 2" xfId="23107"/>
    <cellStyle name="Calculation 6 2 4 3 2 2" xfId="46726"/>
    <cellStyle name="Calculation 6 2 4 3 3" xfId="34918"/>
    <cellStyle name="Calculation 6 2 4 4" xfId="18208"/>
    <cellStyle name="Calculation 6 2 4 4 2" xfId="41829"/>
    <cellStyle name="Calculation 6 2 4 5" xfId="30021"/>
    <cellStyle name="Calculation 6 2 5" xfId="10448"/>
    <cellStyle name="Calculation 6 2 5 2" xfId="22258"/>
    <cellStyle name="Calculation 6 2 5 2 2" xfId="45877"/>
    <cellStyle name="Calculation 6 2 5 3" xfId="34069"/>
    <cellStyle name="Calculation 6 2 6" xfId="15760"/>
    <cellStyle name="Calculation 6 2 6 2" xfId="27570"/>
    <cellStyle name="Calculation 6 2 6 2 2" xfId="51189"/>
    <cellStyle name="Calculation 6 2 6 3" xfId="39381"/>
    <cellStyle name="Calculation 6 2 7" xfId="17186"/>
    <cellStyle name="Calculation 6 2 7 2" xfId="40807"/>
    <cellStyle name="Calculation 6 2 8" xfId="28999"/>
    <cellStyle name="Calculation 6 3" xfId="3277"/>
    <cellStyle name="Calculation 6 3 2" xfId="5923"/>
    <cellStyle name="Calculation 6 3 2 2" xfId="8317"/>
    <cellStyle name="Calculation 6 3 2 2 2" xfId="14602"/>
    <cellStyle name="Calculation 6 3 2 2 2 2" xfId="26412"/>
    <cellStyle name="Calculation 6 3 2 2 2 2 2" xfId="50031"/>
    <cellStyle name="Calculation 6 3 2 2 2 3" xfId="38223"/>
    <cellStyle name="Calculation 6 3 2 2 3" xfId="15243"/>
    <cellStyle name="Calculation 6 3 2 2 3 2" xfId="27053"/>
    <cellStyle name="Calculation 6 3 2 2 3 2 2" xfId="50672"/>
    <cellStyle name="Calculation 6 3 2 2 3 3" xfId="38864"/>
    <cellStyle name="Calculation 6 3 2 2 4" xfId="20131"/>
    <cellStyle name="Calculation 6 3 2 2 4 2" xfId="43752"/>
    <cellStyle name="Calculation 6 3 2 2 5" xfId="31944"/>
    <cellStyle name="Calculation 6 3 2 3" xfId="8672"/>
    <cellStyle name="Calculation 6 3 2 3 2" xfId="14957"/>
    <cellStyle name="Calculation 6 3 2 3 2 2" xfId="26767"/>
    <cellStyle name="Calculation 6 3 2 3 2 2 2" xfId="50386"/>
    <cellStyle name="Calculation 6 3 2 3 2 3" xfId="38578"/>
    <cellStyle name="Calculation 6 3 2 3 3" xfId="15262"/>
    <cellStyle name="Calculation 6 3 2 3 3 2" xfId="27072"/>
    <cellStyle name="Calculation 6 3 2 3 3 2 2" xfId="50691"/>
    <cellStyle name="Calculation 6 3 2 3 3 3" xfId="38883"/>
    <cellStyle name="Calculation 6 3 2 3 4" xfId="20486"/>
    <cellStyle name="Calculation 6 3 2 3 4 2" xfId="44107"/>
    <cellStyle name="Calculation 6 3 2 3 5" xfId="32299"/>
    <cellStyle name="Calculation 6 3 2 4" xfId="12267"/>
    <cellStyle name="Calculation 6 3 2 4 2" xfId="24077"/>
    <cellStyle name="Calculation 6 3 2 4 2 2" xfId="47696"/>
    <cellStyle name="Calculation 6 3 2 4 3" xfId="35888"/>
    <cellStyle name="Calculation 6 3 2 5" xfId="16618"/>
    <cellStyle name="Calculation 6 3 2 5 2" xfId="28428"/>
    <cellStyle name="Calculation 6 3 2 5 2 2" xfId="52047"/>
    <cellStyle name="Calculation 6 3 2 5 3" xfId="40239"/>
    <cellStyle name="Calculation 6 3 2 6" xfId="17862"/>
    <cellStyle name="Calculation 6 3 2 6 2" xfId="41483"/>
    <cellStyle name="Calculation 6 3 2 7" xfId="29675"/>
    <cellStyle name="Calculation 6 3 3" xfId="7322"/>
    <cellStyle name="Calculation 6 3 3 2" xfId="13607"/>
    <cellStyle name="Calculation 6 3 3 2 2" xfId="25417"/>
    <cellStyle name="Calculation 6 3 3 2 2 2" xfId="49036"/>
    <cellStyle name="Calculation 6 3 3 2 3" xfId="37228"/>
    <cellStyle name="Calculation 6 3 3 3" xfId="16292"/>
    <cellStyle name="Calculation 6 3 3 3 2" xfId="28102"/>
    <cellStyle name="Calculation 6 3 3 3 2 2" xfId="51721"/>
    <cellStyle name="Calculation 6 3 3 3 3" xfId="39913"/>
    <cellStyle name="Calculation 6 3 3 4" xfId="19136"/>
    <cellStyle name="Calculation 6 3 3 4 2" xfId="42757"/>
    <cellStyle name="Calculation 6 3 3 5" xfId="30949"/>
    <cellStyle name="Calculation 6 3 4" xfId="7272"/>
    <cellStyle name="Calculation 6 3 4 2" xfId="13557"/>
    <cellStyle name="Calculation 6 3 4 2 2" xfId="25367"/>
    <cellStyle name="Calculation 6 3 4 2 2 2" xfId="48986"/>
    <cellStyle name="Calculation 6 3 4 2 3" xfId="37178"/>
    <cellStyle name="Calculation 6 3 4 3" xfId="15836"/>
    <cellStyle name="Calculation 6 3 4 3 2" xfId="27646"/>
    <cellStyle name="Calculation 6 3 4 3 2 2" xfId="51265"/>
    <cellStyle name="Calculation 6 3 4 3 3" xfId="39457"/>
    <cellStyle name="Calculation 6 3 4 4" xfId="19086"/>
    <cellStyle name="Calculation 6 3 4 4 2" xfId="42707"/>
    <cellStyle name="Calculation 6 3 4 5" xfId="30899"/>
    <cellStyle name="Calculation 6 3 5" xfId="10722"/>
    <cellStyle name="Calculation 6 3 5 2" xfId="22532"/>
    <cellStyle name="Calculation 6 3 5 2 2" xfId="46151"/>
    <cellStyle name="Calculation 6 3 5 3" xfId="34343"/>
    <cellStyle name="Calculation 6 3 6" xfId="16396"/>
    <cellStyle name="Calculation 6 3 6 2" xfId="28206"/>
    <cellStyle name="Calculation 6 3 6 2 2" xfId="51825"/>
    <cellStyle name="Calculation 6 3 6 3" xfId="40017"/>
    <cellStyle name="Calculation 6 3 7" xfId="17243"/>
    <cellStyle name="Calculation 6 3 7 2" xfId="40864"/>
    <cellStyle name="Calculation 6 3 8" xfId="29056"/>
    <cellStyle name="Calculation 6 4" xfId="3510"/>
    <cellStyle name="Calculation 6 4 2" xfId="6117"/>
    <cellStyle name="Calculation 6 4 2 2" xfId="8472"/>
    <cellStyle name="Calculation 6 4 2 2 2" xfId="14757"/>
    <cellStyle name="Calculation 6 4 2 2 2 2" xfId="26567"/>
    <cellStyle name="Calculation 6 4 2 2 2 2 2" xfId="50186"/>
    <cellStyle name="Calculation 6 4 2 2 2 3" xfId="38378"/>
    <cellStyle name="Calculation 6 4 2 2 3" xfId="10392"/>
    <cellStyle name="Calculation 6 4 2 2 3 2" xfId="22202"/>
    <cellStyle name="Calculation 6 4 2 2 3 2 2" xfId="45821"/>
    <cellStyle name="Calculation 6 4 2 2 3 3" xfId="34013"/>
    <cellStyle name="Calculation 6 4 2 2 4" xfId="20286"/>
    <cellStyle name="Calculation 6 4 2 2 4 2" xfId="43907"/>
    <cellStyle name="Calculation 6 4 2 2 5" xfId="32099"/>
    <cellStyle name="Calculation 6 4 2 3" xfId="8818"/>
    <cellStyle name="Calculation 6 4 2 3 2" xfId="15103"/>
    <cellStyle name="Calculation 6 4 2 3 2 2" xfId="26913"/>
    <cellStyle name="Calculation 6 4 2 3 2 2 2" xfId="50532"/>
    <cellStyle name="Calculation 6 4 2 3 2 3" xfId="38724"/>
    <cellStyle name="Calculation 6 4 2 3 3" xfId="9254"/>
    <cellStyle name="Calculation 6 4 2 3 3 2" xfId="21064"/>
    <cellStyle name="Calculation 6 4 2 3 3 2 2" xfId="44683"/>
    <cellStyle name="Calculation 6 4 2 3 3 3" xfId="32875"/>
    <cellStyle name="Calculation 6 4 2 3 4" xfId="20632"/>
    <cellStyle name="Calculation 6 4 2 3 4 2" xfId="44253"/>
    <cellStyle name="Calculation 6 4 2 3 5" xfId="32445"/>
    <cellStyle name="Calculation 6 4 2 4" xfId="12441"/>
    <cellStyle name="Calculation 6 4 2 4 2" xfId="24251"/>
    <cellStyle name="Calculation 6 4 2 4 2 2" xfId="47870"/>
    <cellStyle name="Calculation 6 4 2 4 3" xfId="36062"/>
    <cellStyle name="Calculation 6 4 2 5" xfId="16764"/>
    <cellStyle name="Calculation 6 4 2 5 2" xfId="28574"/>
    <cellStyle name="Calculation 6 4 2 5 2 2" xfId="52193"/>
    <cellStyle name="Calculation 6 4 2 5 3" xfId="40385"/>
    <cellStyle name="Calculation 6 4 2 6" xfId="18008"/>
    <cellStyle name="Calculation 6 4 2 6 2" xfId="41629"/>
    <cellStyle name="Calculation 6 4 2 7" xfId="29821"/>
    <cellStyle name="Calculation 6 4 3" xfId="7507"/>
    <cellStyle name="Calculation 6 4 3 2" xfId="13792"/>
    <cellStyle name="Calculation 6 4 3 2 2" xfId="25602"/>
    <cellStyle name="Calculation 6 4 3 2 2 2" xfId="49221"/>
    <cellStyle name="Calculation 6 4 3 2 3" xfId="37413"/>
    <cellStyle name="Calculation 6 4 3 3" xfId="15473"/>
    <cellStyle name="Calculation 6 4 3 3 2" xfId="27283"/>
    <cellStyle name="Calculation 6 4 3 3 2 2" xfId="50902"/>
    <cellStyle name="Calculation 6 4 3 3 3" xfId="39094"/>
    <cellStyle name="Calculation 6 4 3 4" xfId="19321"/>
    <cellStyle name="Calculation 6 4 3 4 2" xfId="42942"/>
    <cellStyle name="Calculation 6 4 3 5" xfId="31134"/>
    <cellStyle name="Calculation 6 4 4" xfId="6883"/>
    <cellStyle name="Calculation 6 4 4 2" xfId="13168"/>
    <cellStyle name="Calculation 6 4 4 2 2" xfId="24978"/>
    <cellStyle name="Calculation 6 4 4 2 2 2" xfId="48597"/>
    <cellStyle name="Calculation 6 4 4 2 3" xfId="36789"/>
    <cellStyle name="Calculation 6 4 4 3" xfId="10655"/>
    <cellStyle name="Calculation 6 4 4 3 2" xfId="22465"/>
    <cellStyle name="Calculation 6 4 4 3 2 2" xfId="46084"/>
    <cellStyle name="Calculation 6 4 4 3 3" xfId="34276"/>
    <cellStyle name="Calculation 6 4 4 4" xfId="18697"/>
    <cellStyle name="Calculation 6 4 4 4 2" xfId="42318"/>
    <cellStyle name="Calculation 6 4 4 5" xfId="30510"/>
    <cellStyle name="Calculation 6 4 5" xfId="10931"/>
    <cellStyle name="Calculation 6 4 5 2" xfId="22741"/>
    <cellStyle name="Calculation 6 4 5 2 2" xfId="46360"/>
    <cellStyle name="Calculation 6 4 5 3" xfId="34552"/>
    <cellStyle name="Calculation 6 4 6" xfId="10064"/>
    <cellStyle name="Calculation 6 4 6 2" xfId="21874"/>
    <cellStyle name="Calculation 6 4 6 2 2" xfId="45493"/>
    <cellStyle name="Calculation 6 4 6 3" xfId="33685"/>
    <cellStyle name="Calculation 6 4 7" xfId="17422"/>
    <cellStyle name="Calculation 6 4 7 2" xfId="41043"/>
    <cellStyle name="Calculation 6 4 8" xfId="29235"/>
    <cellStyle name="Calculation 6 5" xfId="3496"/>
    <cellStyle name="Calculation 6 5 2" xfId="6105"/>
    <cellStyle name="Calculation 6 5 2 2" xfId="8464"/>
    <cellStyle name="Calculation 6 5 2 2 2" xfId="14749"/>
    <cellStyle name="Calculation 6 5 2 2 2 2" xfId="26559"/>
    <cellStyle name="Calculation 6 5 2 2 2 2 2" xfId="50178"/>
    <cellStyle name="Calculation 6 5 2 2 2 3" xfId="38370"/>
    <cellStyle name="Calculation 6 5 2 2 3" xfId="12029"/>
    <cellStyle name="Calculation 6 5 2 2 3 2" xfId="23839"/>
    <cellStyle name="Calculation 6 5 2 2 3 2 2" xfId="47458"/>
    <cellStyle name="Calculation 6 5 2 2 3 3" xfId="35650"/>
    <cellStyle name="Calculation 6 5 2 2 4" xfId="20278"/>
    <cellStyle name="Calculation 6 5 2 2 4 2" xfId="43899"/>
    <cellStyle name="Calculation 6 5 2 2 5" xfId="32091"/>
    <cellStyle name="Calculation 6 5 2 3" xfId="8811"/>
    <cellStyle name="Calculation 6 5 2 3 2" xfId="15096"/>
    <cellStyle name="Calculation 6 5 2 3 2 2" xfId="26906"/>
    <cellStyle name="Calculation 6 5 2 3 2 2 2" xfId="50525"/>
    <cellStyle name="Calculation 6 5 2 3 2 3" xfId="38717"/>
    <cellStyle name="Calculation 6 5 2 3 3" xfId="10627"/>
    <cellStyle name="Calculation 6 5 2 3 3 2" xfId="22437"/>
    <cellStyle name="Calculation 6 5 2 3 3 2 2" xfId="46056"/>
    <cellStyle name="Calculation 6 5 2 3 3 3" xfId="34248"/>
    <cellStyle name="Calculation 6 5 2 3 4" xfId="20625"/>
    <cellStyle name="Calculation 6 5 2 3 4 2" xfId="44246"/>
    <cellStyle name="Calculation 6 5 2 3 5" xfId="32438"/>
    <cellStyle name="Calculation 6 5 2 4" xfId="12431"/>
    <cellStyle name="Calculation 6 5 2 4 2" xfId="24241"/>
    <cellStyle name="Calculation 6 5 2 4 2 2" xfId="47860"/>
    <cellStyle name="Calculation 6 5 2 4 3" xfId="36052"/>
    <cellStyle name="Calculation 6 5 2 5" xfId="15455"/>
    <cellStyle name="Calculation 6 5 2 5 2" xfId="27265"/>
    <cellStyle name="Calculation 6 5 2 5 2 2" xfId="50884"/>
    <cellStyle name="Calculation 6 5 2 5 3" xfId="39076"/>
    <cellStyle name="Calculation 6 5 2 6" xfId="18001"/>
    <cellStyle name="Calculation 6 5 2 6 2" xfId="41622"/>
    <cellStyle name="Calculation 6 5 2 7" xfId="29814"/>
    <cellStyle name="Calculation 6 5 3" xfId="7498"/>
    <cellStyle name="Calculation 6 5 3 2" xfId="13783"/>
    <cellStyle name="Calculation 6 5 3 2 2" xfId="25593"/>
    <cellStyle name="Calculation 6 5 3 2 2 2" xfId="49212"/>
    <cellStyle name="Calculation 6 5 3 2 3" xfId="37404"/>
    <cellStyle name="Calculation 6 5 3 3" xfId="16204"/>
    <cellStyle name="Calculation 6 5 3 3 2" xfId="28014"/>
    <cellStyle name="Calculation 6 5 3 3 2 2" xfId="51633"/>
    <cellStyle name="Calculation 6 5 3 3 3" xfId="39825"/>
    <cellStyle name="Calculation 6 5 3 4" xfId="19312"/>
    <cellStyle name="Calculation 6 5 3 4 2" xfId="42933"/>
    <cellStyle name="Calculation 6 5 3 5" xfId="31125"/>
    <cellStyle name="Calculation 6 5 4" xfId="7785"/>
    <cellStyle name="Calculation 6 5 4 2" xfId="14070"/>
    <cellStyle name="Calculation 6 5 4 2 2" xfId="25880"/>
    <cellStyle name="Calculation 6 5 4 2 2 2" xfId="49499"/>
    <cellStyle name="Calculation 6 5 4 2 3" xfId="37691"/>
    <cellStyle name="Calculation 6 5 4 3" xfId="16803"/>
    <cellStyle name="Calculation 6 5 4 3 2" xfId="28613"/>
    <cellStyle name="Calculation 6 5 4 3 2 2" xfId="52232"/>
    <cellStyle name="Calculation 6 5 4 3 3" xfId="40424"/>
    <cellStyle name="Calculation 6 5 4 4" xfId="19599"/>
    <cellStyle name="Calculation 6 5 4 4 2" xfId="43220"/>
    <cellStyle name="Calculation 6 5 4 5" xfId="31412"/>
    <cellStyle name="Calculation 6 5 5" xfId="10919"/>
    <cellStyle name="Calculation 6 5 5 2" xfId="22729"/>
    <cellStyle name="Calculation 6 5 5 2 2" xfId="46348"/>
    <cellStyle name="Calculation 6 5 5 3" xfId="34540"/>
    <cellStyle name="Calculation 6 5 6" xfId="16112"/>
    <cellStyle name="Calculation 6 5 6 2" xfId="27922"/>
    <cellStyle name="Calculation 6 5 6 2 2" xfId="51541"/>
    <cellStyle name="Calculation 6 5 6 3" xfId="39733"/>
    <cellStyle name="Calculation 6 5 7" xfId="17413"/>
    <cellStyle name="Calculation 6 5 7 2" xfId="41034"/>
    <cellStyle name="Calculation 6 5 8" xfId="29226"/>
    <cellStyle name="Calculation 6 6" xfId="3479"/>
    <cellStyle name="Calculation 6 6 2" xfId="7481"/>
    <cellStyle name="Calculation 6 6 2 2" xfId="13766"/>
    <cellStyle name="Calculation 6 6 2 2 2" xfId="25576"/>
    <cellStyle name="Calculation 6 6 2 2 2 2" xfId="49195"/>
    <cellStyle name="Calculation 6 6 2 2 3" xfId="37387"/>
    <cellStyle name="Calculation 6 6 2 3" xfId="16319"/>
    <cellStyle name="Calculation 6 6 2 3 2" xfId="28129"/>
    <cellStyle name="Calculation 6 6 2 3 2 2" xfId="51748"/>
    <cellStyle name="Calculation 6 6 2 3 3" xfId="39940"/>
    <cellStyle name="Calculation 6 6 2 4" xfId="19295"/>
    <cellStyle name="Calculation 6 6 2 4 2" xfId="42916"/>
    <cellStyle name="Calculation 6 6 2 5" xfId="31108"/>
    <cellStyle name="Calculation 6 6 3" xfId="7041"/>
    <cellStyle name="Calculation 6 6 3 2" xfId="13326"/>
    <cellStyle name="Calculation 6 6 3 2 2" xfId="25136"/>
    <cellStyle name="Calculation 6 6 3 2 2 2" xfId="48755"/>
    <cellStyle name="Calculation 6 6 3 2 3" xfId="36947"/>
    <cellStyle name="Calculation 6 6 3 3" xfId="9843"/>
    <cellStyle name="Calculation 6 6 3 3 2" xfId="21653"/>
    <cellStyle name="Calculation 6 6 3 3 2 2" xfId="45272"/>
    <cellStyle name="Calculation 6 6 3 3 3" xfId="33464"/>
    <cellStyle name="Calculation 6 6 3 4" xfId="18855"/>
    <cellStyle name="Calculation 6 6 3 4 2" xfId="42476"/>
    <cellStyle name="Calculation 6 6 3 5" xfId="30668"/>
    <cellStyle name="Calculation 6 6 4" xfId="10902"/>
    <cellStyle name="Calculation 6 6 4 2" xfId="22712"/>
    <cellStyle name="Calculation 6 6 4 2 2" xfId="46331"/>
    <cellStyle name="Calculation 6 6 4 3" xfId="34523"/>
    <cellStyle name="Calculation 6 6 5" xfId="15938"/>
    <cellStyle name="Calculation 6 6 5 2" xfId="27748"/>
    <cellStyle name="Calculation 6 6 5 2 2" xfId="51367"/>
    <cellStyle name="Calculation 6 6 5 3" xfId="39559"/>
    <cellStyle name="Calculation 6 6 6" xfId="17396"/>
    <cellStyle name="Calculation 6 6 6 2" xfId="41017"/>
    <cellStyle name="Calculation 6 6 7" xfId="29209"/>
    <cellStyle name="Calculation 6 7" xfId="664"/>
    <cellStyle name="Calculation 6 7 2" xfId="6525"/>
    <cellStyle name="Calculation 6 7 2 2" xfId="12810"/>
    <cellStyle name="Calculation 6 7 2 2 2" xfId="24620"/>
    <cellStyle name="Calculation 6 7 2 2 2 2" xfId="48239"/>
    <cellStyle name="Calculation 6 7 2 2 3" xfId="36431"/>
    <cellStyle name="Calculation 6 7 2 3" xfId="10106"/>
    <cellStyle name="Calculation 6 7 2 3 2" xfId="21916"/>
    <cellStyle name="Calculation 6 7 2 3 2 2" xfId="45535"/>
    <cellStyle name="Calculation 6 7 2 3 3" xfId="33727"/>
    <cellStyle name="Calculation 6 7 2 4" xfId="18339"/>
    <cellStyle name="Calculation 6 7 2 4 2" xfId="41960"/>
    <cellStyle name="Calculation 6 7 2 5" xfId="30152"/>
    <cellStyle name="Calculation 6 7 3" xfId="6455"/>
    <cellStyle name="Calculation 6 7 3 2" xfId="12741"/>
    <cellStyle name="Calculation 6 7 3 2 2" xfId="24551"/>
    <cellStyle name="Calculation 6 7 3 2 2 2" xfId="48170"/>
    <cellStyle name="Calculation 6 7 3 2 3" xfId="36362"/>
    <cellStyle name="Calculation 6 7 3 3" xfId="10591"/>
    <cellStyle name="Calculation 6 7 3 3 2" xfId="22401"/>
    <cellStyle name="Calculation 6 7 3 3 2 2" xfId="46020"/>
    <cellStyle name="Calculation 6 7 3 3 3" xfId="34212"/>
    <cellStyle name="Calculation 6 7 3 4" xfId="18270"/>
    <cellStyle name="Calculation 6 7 3 4 2" xfId="41891"/>
    <cellStyle name="Calculation 6 7 3 5" xfId="30083"/>
    <cellStyle name="Calculation 6 7 4" xfId="9319"/>
    <cellStyle name="Calculation 6 7 4 2" xfId="21129"/>
    <cellStyle name="Calculation 6 7 4 2 2" xfId="44748"/>
    <cellStyle name="Calculation 6 7 4 3" xfId="32940"/>
    <cellStyle name="Calculation 6 7 5" xfId="15904"/>
    <cellStyle name="Calculation 6 7 5 2" xfId="27714"/>
    <cellStyle name="Calculation 6 7 5 2 2" xfId="51333"/>
    <cellStyle name="Calculation 6 7 5 3" xfId="39525"/>
    <cellStyle name="Calculation 6 7 6" xfId="16864"/>
    <cellStyle name="Calculation 6 7 6 2" xfId="40485"/>
    <cellStyle name="Calculation 6 7 7" xfId="28677"/>
    <cellStyle name="Calculation 7" xfId="699"/>
    <cellStyle name="Calculation 8" xfId="783"/>
    <cellStyle name="Calculation 8 2" xfId="2777"/>
    <cellStyle name="Calculation 8 2 2" xfId="5423"/>
    <cellStyle name="Calculation 8 2 2 2" xfId="8181"/>
    <cellStyle name="Calculation 8 2 2 2 2" xfId="14466"/>
    <cellStyle name="Calculation 8 2 2 2 2 2" xfId="26276"/>
    <cellStyle name="Calculation 8 2 2 2 2 2 2" xfId="49895"/>
    <cellStyle name="Calculation 8 2 2 2 2 3" xfId="38087"/>
    <cellStyle name="Calculation 8 2 2 2 3" xfId="9695"/>
    <cellStyle name="Calculation 8 2 2 2 3 2" xfId="21505"/>
    <cellStyle name="Calculation 8 2 2 2 3 2 2" xfId="45124"/>
    <cellStyle name="Calculation 8 2 2 2 3 3" xfId="33316"/>
    <cellStyle name="Calculation 8 2 2 2 4" xfId="19995"/>
    <cellStyle name="Calculation 8 2 2 2 4 2" xfId="43616"/>
    <cellStyle name="Calculation 8 2 2 2 5" xfId="31808"/>
    <cellStyle name="Calculation 8 2 2 3" xfId="8623"/>
    <cellStyle name="Calculation 8 2 2 3 2" xfId="14908"/>
    <cellStyle name="Calculation 8 2 2 3 2 2" xfId="26718"/>
    <cellStyle name="Calculation 8 2 2 3 2 2 2" xfId="50337"/>
    <cellStyle name="Calculation 8 2 2 3 2 3" xfId="38529"/>
    <cellStyle name="Calculation 8 2 2 3 3" xfId="11424"/>
    <cellStyle name="Calculation 8 2 2 3 3 2" xfId="23234"/>
    <cellStyle name="Calculation 8 2 2 3 3 2 2" xfId="46853"/>
    <cellStyle name="Calculation 8 2 2 3 3 3" xfId="35045"/>
    <cellStyle name="Calculation 8 2 2 3 4" xfId="20437"/>
    <cellStyle name="Calculation 8 2 2 3 4 2" xfId="44058"/>
    <cellStyle name="Calculation 8 2 2 3 5" xfId="32250"/>
    <cellStyle name="Calculation 8 2 2 4" xfId="12013"/>
    <cellStyle name="Calculation 8 2 2 4 2" xfId="23823"/>
    <cellStyle name="Calculation 8 2 2 4 2 2" xfId="47442"/>
    <cellStyle name="Calculation 8 2 2 4 3" xfId="35634"/>
    <cellStyle name="Calculation 8 2 2 5" xfId="11724"/>
    <cellStyle name="Calculation 8 2 2 5 2" xfId="23534"/>
    <cellStyle name="Calculation 8 2 2 5 2 2" xfId="47153"/>
    <cellStyle name="Calculation 8 2 2 5 3" xfId="35345"/>
    <cellStyle name="Calculation 8 2 2 6" xfId="17813"/>
    <cellStyle name="Calculation 8 2 2 6 2" xfId="41434"/>
    <cellStyle name="Calculation 8 2 2 7" xfId="29626"/>
    <cellStyle name="Calculation 8 2 3" xfId="7194"/>
    <cellStyle name="Calculation 8 2 3 2" xfId="13479"/>
    <cellStyle name="Calculation 8 2 3 2 2" xfId="25289"/>
    <cellStyle name="Calculation 8 2 3 2 2 2" xfId="48908"/>
    <cellStyle name="Calculation 8 2 3 2 3" xfId="37100"/>
    <cellStyle name="Calculation 8 2 3 3" xfId="9124"/>
    <cellStyle name="Calculation 8 2 3 3 2" xfId="20934"/>
    <cellStyle name="Calculation 8 2 3 3 2 2" xfId="44553"/>
    <cellStyle name="Calculation 8 2 3 3 3" xfId="32745"/>
    <cellStyle name="Calculation 8 2 3 4" xfId="19008"/>
    <cellStyle name="Calculation 8 2 3 4 2" xfId="42629"/>
    <cellStyle name="Calculation 8 2 3 5" xfId="30821"/>
    <cellStyle name="Calculation 8 2 4" xfId="6388"/>
    <cellStyle name="Calculation 8 2 4 2" xfId="12674"/>
    <cellStyle name="Calculation 8 2 4 2 2" xfId="24484"/>
    <cellStyle name="Calculation 8 2 4 2 2 2" xfId="48103"/>
    <cellStyle name="Calculation 8 2 4 2 3" xfId="36295"/>
    <cellStyle name="Calculation 8 2 4 3" xfId="10572"/>
    <cellStyle name="Calculation 8 2 4 3 2" xfId="22382"/>
    <cellStyle name="Calculation 8 2 4 3 2 2" xfId="46001"/>
    <cellStyle name="Calculation 8 2 4 3 3" xfId="34193"/>
    <cellStyle name="Calculation 8 2 4 4" xfId="18203"/>
    <cellStyle name="Calculation 8 2 4 4 2" xfId="41824"/>
    <cellStyle name="Calculation 8 2 4 5" xfId="30016"/>
    <cellStyle name="Calculation 8 2 5" xfId="10466"/>
    <cellStyle name="Calculation 8 2 5 2" xfId="22276"/>
    <cellStyle name="Calculation 8 2 5 2 2" xfId="45895"/>
    <cellStyle name="Calculation 8 2 5 3" xfId="34087"/>
    <cellStyle name="Calculation 8 2 6" xfId="10537"/>
    <cellStyle name="Calculation 8 2 6 2" xfId="22347"/>
    <cellStyle name="Calculation 8 2 6 2 2" xfId="45966"/>
    <cellStyle name="Calculation 8 2 6 3" xfId="34158"/>
    <cellStyle name="Calculation 8 2 7" xfId="17194"/>
    <cellStyle name="Calculation 8 2 7 2" xfId="40815"/>
    <cellStyle name="Calculation 8 2 8" xfId="29007"/>
    <cellStyle name="Calculation 8 3" xfId="3697"/>
    <cellStyle name="Calculation 8 3 2" xfId="7619"/>
    <cellStyle name="Calculation 8 3 2 2" xfId="13904"/>
    <cellStyle name="Calculation 8 3 2 2 2" xfId="25714"/>
    <cellStyle name="Calculation 8 3 2 2 2 2" xfId="49333"/>
    <cellStyle name="Calculation 8 3 2 2 3" xfId="37525"/>
    <cellStyle name="Calculation 8 3 2 3" xfId="16314"/>
    <cellStyle name="Calculation 8 3 2 3 2" xfId="28124"/>
    <cellStyle name="Calculation 8 3 2 3 2 2" xfId="51743"/>
    <cellStyle name="Calculation 8 3 2 3 3" xfId="39935"/>
    <cellStyle name="Calculation 8 3 2 4" xfId="19433"/>
    <cellStyle name="Calculation 8 3 2 4 2" xfId="43054"/>
    <cellStyle name="Calculation 8 3 2 5" xfId="31246"/>
    <cellStyle name="Calculation 8 3 3" xfId="6992"/>
    <cellStyle name="Calculation 8 3 3 2" xfId="13277"/>
    <cellStyle name="Calculation 8 3 3 2 2" xfId="25087"/>
    <cellStyle name="Calculation 8 3 3 2 2 2" xfId="48706"/>
    <cellStyle name="Calculation 8 3 3 2 3" xfId="36898"/>
    <cellStyle name="Calculation 8 3 3 3" xfId="15432"/>
    <cellStyle name="Calculation 8 3 3 3 2" xfId="27242"/>
    <cellStyle name="Calculation 8 3 3 3 2 2" xfId="50861"/>
    <cellStyle name="Calculation 8 3 3 3 3" xfId="39053"/>
    <cellStyle name="Calculation 8 3 3 4" xfId="18806"/>
    <cellStyle name="Calculation 8 3 3 4 2" xfId="42427"/>
    <cellStyle name="Calculation 8 3 3 5" xfId="30619"/>
    <cellStyle name="Calculation 8 3 4" xfId="11057"/>
    <cellStyle name="Calculation 8 3 4 2" xfId="22867"/>
    <cellStyle name="Calculation 8 3 4 2 2" xfId="46486"/>
    <cellStyle name="Calculation 8 3 4 3" xfId="34678"/>
    <cellStyle name="Calculation 8 3 5" xfId="11809"/>
    <cellStyle name="Calculation 8 3 5 2" xfId="23619"/>
    <cellStyle name="Calculation 8 3 5 2 2" xfId="47238"/>
    <cellStyle name="Calculation 8 3 5 3" xfId="35430"/>
    <cellStyle name="Calculation 8 3 6" xfId="17513"/>
    <cellStyle name="Calculation 8 3 6 2" xfId="41134"/>
    <cellStyle name="Calculation 8 3 7" xfId="29326"/>
    <cellStyle name="Calculation 8 4" xfId="6572"/>
    <cellStyle name="Calculation 8 4 2" xfId="12857"/>
    <cellStyle name="Calculation 8 4 2 2" xfId="24667"/>
    <cellStyle name="Calculation 8 4 2 2 2" xfId="48286"/>
    <cellStyle name="Calculation 8 4 2 3" xfId="36478"/>
    <cellStyle name="Calculation 8 4 3" xfId="12235"/>
    <cellStyle name="Calculation 8 4 3 2" xfId="24045"/>
    <cellStyle name="Calculation 8 4 3 2 2" xfId="47664"/>
    <cellStyle name="Calculation 8 4 3 3" xfId="35856"/>
    <cellStyle name="Calculation 8 4 4" xfId="18386"/>
    <cellStyle name="Calculation 8 4 4 2" xfId="42007"/>
    <cellStyle name="Calculation 8 4 5" xfId="30199"/>
    <cellStyle name="Calculation 8 5" xfId="6978"/>
    <cellStyle name="Calculation 8 5 2" xfId="13263"/>
    <cellStyle name="Calculation 8 5 2 2" xfId="25073"/>
    <cellStyle name="Calculation 8 5 2 2 2" xfId="48692"/>
    <cellStyle name="Calculation 8 5 2 3" xfId="36884"/>
    <cellStyle name="Calculation 8 5 3" xfId="12255"/>
    <cellStyle name="Calculation 8 5 3 2" xfId="24065"/>
    <cellStyle name="Calculation 8 5 3 2 2" xfId="47684"/>
    <cellStyle name="Calculation 8 5 3 3" xfId="35876"/>
    <cellStyle name="Calculation 8 5 4" xfId="18792"/>
    <cellStyle name="Calculation 8 5 4 2" xfId="42413"/>
    <cellStyle name="Calculation 8 5 5" xfId="30605"/>
    <cellStyle name="Calculation 8 6" xfId="9388"/>
    <cellStyle name="Calculation 8 6 2" xfId="21198"/>
    <cellStyle name="Calculation 8 6 2 2" xfId="44817"/>
    <cellStyle name="Calculation 8 6 3" xfId="33009"/>
    <cellStyle name="Calculation 8 7" xfId="11660"/>
    <cellStyle name="Calculation 8 7 2" xfId="23470"/>
    <cellStyle name="Calculation 8 7 2 2" xfId="47089"/>
    <cellStyle name="Calculation 8 7 3" xfId="35281"/>
    <cellStyle name="Calculation 8 8" xfId="16892"/>
    <cellStyle name="Calculation 8 8 2" xfId="40513"/>
    <cellStyle name="Calculation 8 9" xfId="28705"/>
    <cellStyle name="Calculation 9" xfId="953"/>
    <cellStyle name="Calculation 9 2" xfId="2803"/>
    <cellStyle name="Calculation 9 2 2" xfId="5449"/>
    <cellStyle name="Calculation 9 2 2 2" xfId="8190"/>
    <cellStyle name="Calculation 9 2 2 2 2" xfId="14475"/>
    <cellStyle name="Calculation 9 2 2 2 2 2" xfId="26285"/>
    <cellStyle name="Calculation 9 2 2 2 2 2 2" xfId="49904"/>
    <cellStyle name="Calculation 9 2 2 2 2 3" xfId="38096"/>
    <cellStyle name="Calculation 9 2 2 2 3" xfId="10283"/>
    <cellStyle name="Calculation 9 2 2 2 3 2" xfId="22093"/>
    <cellStyle name="Calculation 9 2 2 2 3 2 2" xfId="45712"/>
    <cellStyle name="Calculation 9 2 2 2 3 3" xfId="33904"/>
    <cellStyle name="Calculation 9 2 2 2 4" xfId="20004"/>
    <cellStyle name="Calculation 9 2 2 2 4 2" xfId="43625"/>
    <cellStyle name="Calculation 9 2 2 2 5" xfId="31817"/>
    <cellStyle name="Calculation 9 2 2 3" xfId="8625"/>
    <cellStyle name="Calculation 9 2 2 3 2" xfId="14910"/>
    <cellStyle name="Calculation 9 2 2 3 2 2" xfId="26720"/>
    <cellStyle name="Calculation 9 2 2 3 2 2 2" xfId="50339"/>
    <cellStyle name="Calculation 9 2 2 3 2 3" xfId="38531"/>
    <cellStyle name="Calculation 9 2 2 3 3" xfId="9112"/>
    <cellStyle name="Calculation 9 2 2 3 3 2" xfId="20922"/>
    <cellStyle name="Calculation 9 2 2 3 3 2 2" xfId="44541"/>
    <cellStyle name="Calculation 9 2 2 3 3 3" xfId="32733"/>
    <cellStyle name="Calculation 9 2 2 3 4" xfId="20439"/>
    <cellStyle name="Calculation 9 2 2 3 4 2" xfId="44060"/>
    <cellStyle name="Calculation 9 2 2 3 5" xfId="32252"/>
    <cellStyle name="Calculation 9 2 2 4" xfId="12026"/>
    <cellStyle name="Calculation 9 2 2 4 2" xfId="23836"/>
    <cellStyle name="Calculation 9 2 2 4 2 2" xfId="47455"/>
    <cellStyle name="Calculation 9 2 2 4 3" xfId="35647"/>
    <cellStyle name="Calculation 9 2 2 5" xfId="10376"/>
    <cellStyle name="Calculation 9 2 2 5 2" xfId="22186"/>
    <cellStyle name="Calculation 9 2 2 5 2 2" xfId="45805"/>
    <cellStyle name="Calculation 9 2 2 5 3" xfId="33997"/>
    <cellStyle name="Calculation 9 2 2 6" xfId="17815"/>
    <cellStyle name="Calculation 9 2 2 6 2" xfId="41436"/>
    <cellStyle name="Calculation 9 2 2 7" xfId="29628"/>
    <cellStyle name="Calculation 9 2 3" xfId="7203"/>
    <cellStyle name="Calculation 9 2 3 2" xfId="13488"/>
    <cellStyle name="Calculation 9 2 3 2 2" xfId="25298"/>
    <cellStyle name="Calculation 9 2 3 2 2 2" xfId="48917"/>
    <cellStyle name="Calculation 9 2 3 2 3" xfId="37109"/>
    <cellStyle name="Calculation 9 2 3 3" xfId="9438"/>
    <cellStyle name="Calculation 9 2 3 3 2" xfId="21248"/>
    <cellStyle name="Calculation 9 2 3 3 2 2" xfId="44867"/>
    <cellStyle name="Calculation 9 2 3 3 3" xfId="33059"/>
    <cellStyle name="Calculation 9 2 3 4" xfId="19017"/>
    <cellStyle name="Calculation 9 2 3 4 2" xfId="42638"/>
    <cellStyle name="Calculation 9 2 3 5" xfId="30830"/>
    <cellStyle name="Calculation 9 2 4" xfId="6384"/>
    <cellStyle name="Calculation 9 2 4 2" xfId="12670"/>
    <cellStyle name="Calculation 9 2 4 2 2" xfId="24480"/>
    <cellStyle name="Calculation 9 2 4 2 2 2" xfId="48099"/>
    <cellStyle name="Calculation 9 2 4 2 3" xfId="36291"/>
    <cellStyle name="Calculation 9 2 4 3" xfId="16191"/>
    <cellStyle name="Calculation 9 2 4 3 2" xfId="28001"/>
    <cellStyle name="Calculation 9 2 4 3 2 2" xfId="51620"/>
    <cellStyle name="Calculation 9 2 4 3 3" xfId="39812"/>
    <cellStyle name="Calculation 9 2 4 4" xfId="18199"/>
    <cellStyle name="Calculation 9 2 4 4 2" xfId="41820"/>
    <cellStyle name="Calculation 9 2 4 5" xfId="30012"/>
    <cellStyle name="Calculation 9 2 5" xfId="10480"/>
    <cellStyle name="Calculation 9 2 5 2" xfId="22290"/>
    <cellStyle name="Calculation 9 2 5 2 2" xfId="45909"/>
    <cellStyle name="Calculation 9 2 5 3" xfId="34101"/>
    <cellStyle name="Calculation 9 2 6" xfId="9644"/>
    <cellStyle name="Calculation 9 2 6 2" xfId="21454"/>
    <cellStyle name="Calculation 9 2 6 2 2" xfId="45073"/>
    <cellStyle name="Calculation 9 2 6 3" xfId="33265"/>
    <cellStyle name="Calculation 9 2 7" xfId="17196"/>
    <cellStyle name="Calculation 9 2 7 2" xfId="40817"/>
    <cellStyle name="Calculation 9 2 8" xfId="29009"/>
    <cellStyle name="Calculation 9 3" xfId="3743"/>
    <cellStyle name="Calculation 9 3 2" xfId="7648"/>
    <cellStyle name="Calculation 9 3 2 2" xfId="13933"/>
    <cellStyle name="Calculation 9 3 2 2 2" xfId="25743"/>
    <cellStyle name="Calculation 9 3 2 2 2 2" xfId="49362"/>
    <cellStyle name="Calculation 9 3 2 2 3" xfId="37554"/>
    <cellStyle name="Calculation 9 3 2 3" xfId="16613"/>
    <cellStyle name="Calculation 9 3 2 3 2" xfId="28423"/>
    <cellStyle name="Calculation 9 3 2 3 2 2" xfId="52042"/>
    <cellStyle name="Calculation 9 3 2 3 3" xfId="40234"/>
    <cellStyle name="Calculation 9 3 2 4" xfId="19462"/>
    <cellStyle name="Calculation 9 3 2 4 2" xfId="43083"/>
    <cellStyle name="Calculation 9 3 2 5" xfId="31275"/>
    <cellStyle name="Calculation 9 3 3" xfId="8194"/>
    <cellStyle name="Calculation 9 3 3 2" xfId="14479"/>
    <cellStyle name="Calculation 9 3 3 2 2" xfId="26289"/>
    <cellStyle name="Calculation 9 3 3 2 2 2" xfId="49908"/>
    <cellStyle name="Calculation 9 3 3 2 3" xfId="38100"/>
    <cellStyle name="Calculation 9 3 3 3" xfId="11599"/>
    <cellStyle name="Calculation 9 3 3 3 2" xfId="23409"/>
    <cellStyle name="Calculation 9 3 3 3 2 2" xfId="47028"/>
    <cellStyle name="Calculation 9 3 3 3 3" xfId="35220"/>
    <cellStyle name="Calculation 9 3 3 4" xfId="20008"/>
    <cellStyle name="Calculation 9 3 3 4 2" xfId="43629"/>
    <cellStyle name="Calculation 9 3 3 5" xfId="31821"/>
    <cellStyle name="Calculation 9 3 4" xfId="11090"/>
    <cellStyle name="Calculation 9 3 4 2" xfId="22900"/>
    <cellStyle name="Calculation 9 3 4 2 2" xfId="46519"/>
    <cellStyle name="Calculation 9 3 4 3" xfId="34711"/>
    <cellStyle name="Calculation 9 3 5" xfId="12237"/>
    <cellStyle name="Calculation 9 3 5 2" xfId="24047"/>
    <cellStyle name="Calculation 9 3 5 2 2" xfId="47666"/>
    <cellStyle name="Calculation 9 3 5 3" xfId="35858"/>
    <cellStyle name="Calculation 9 3 6" xfId="17536"/>
    <cellStyle name="Calculation 9 3 6 2" xfId="41157"/>
    <cellStyle name="Calculation 9 3 7" xfId="29349"/>
    <cellStyle name="Calculation 9 4" xfId="6632"/>
    <cellStyle name="Calculation 9 4 2" xfId="12917"/>
    <cellStyle name="Calculation 9 4 2 2" xfId="24727"/>
    <cellStyle name="Calculation 9 4 2 2 2" xfId="48346"/>
    <cellStyle name="Calculation 9 4 2 3" xfId="36538"/>
    <cellStyle name="Calculation 9 4 3" xfId="11927"/>
    <cellStyle name="Calculation 9 4 3 2" xfId="23737"/>
    <cellStyle name="Calculation 9 4 3 2 2" xfId="47356"/>
    <cellStyle name="Calculation 9 4 3 3" xfId="35548"/>
    <cellStyle name="Calculation 9 4 4" xfId="18446"/>
    <cellStyle name="Calculation 9 4 4 2" xfId="42067"/>
    <cellStyle name="Calculation 9 4 5" xfId="30259"/>
    <cellStyle name="Calculation 9 5" xfId="8081"/>
    <cellStyle name="Calculation 9 5 2" xfId="14366"/>
    <cellStyle name="Calculation 9 5 2 2" xfId="26176"/>
    <cellStyle name="Calculation 9 5 2 2 2" xfId="49795"/>
    <cellStyle name="Calculation 9 5 2 3" xfId="37987"/>
    <cellStyle name="Calculation 9 5 3" xfId="15356"/>
    <cellStyle name="Calculation 9 5 3 2" xfId="27166"/>
    <cellStyle name="Calculation 9 5 3 2 2" xfId="50785"/>
    <cellStyle name="Calculation 9 5 3 3" xfId="38977"/>
    <cellStyle name="Calculation 9 5 4" xfId="19895"/>
    <cellStyle name="Calculation 9 5 4 2" xfId="43516"/>
    <cellStyle name="Calculation 9 5 5" xfId="31708"/>
    <cellStyle name="Calculation 9 6" xfId="9474"/>
    <cellStyle name="Calculation 9 6 2" xfId="21284"/>
    <cellStyle name="Calculation 9 6 2 2" xfId="44903"/>
    <cellStyle name="Calculation 9 6 3" xfId="33095"/>
    <cellStyle name="Calculation 9 7" xfId="10660"/>
    <cellStyle name="Calculation 9 7 2" xfId="22470"/>
    <cellStyle name="Calculation 9 7 2 2" xfId="46089"/>
    <cellStyle name="Calculation 9 7 3" xfId="34281"/>
    <cellStyle name="Calculation 9 8" xfId="16917"/>
    <cellStyle name="Calculation 9 8 2" xfId="40538"/>
    <cellStyle name="Calculation 9 9" xfId="28730"/>
    <cellStyle name="Check Cell" xfId="13" builtinId="23" customBuiltin="1"/>
    <cellStyle name="Check Cell 2" xfId="73"/>
    <cellStyle name="Check Cell 2 2" xfId="1225"/>
    <cellStyle name="Check Cell 3" xfId="190"/>
    <cellStyle name="Check Cell 4" xfId="142"/>
    <cellStyle name="Check Cell 4 2" xfId="426"/>
    <cellStyle name="Check Cell 4 3" xfId="768"/>
    <cellStyle name="Check Cell 5" xfId="518"/>
    <cellStyle name="Check Cell 6" xfId="701"/>
    <cellStyle name="Check Cell 7" xfId="801"/>
    <cellStyle name="Check Cell 8" xfId="954"/>
    <cellStyle name="Check Cell 9" xfId="3641"/>
    <cellStyle name="Comma" xfId="52255" builtinId="3"/>
    <cellStyle name="Comma 10" xfId="535"/>
    <cellStyle name="Comma 10 2" xfId="844"/>
    <cellStyle name="Comma 11" xfId="568"/>
    <cellStyle name="Comma 11 10" xfId="3566"/>
    <cellStyle name="Comma 11 10 2" xfId="6155"/>
    <cellStyle name="Comma 11 11" xfId="3673"/>
    <cellStyle name="Comma 11 12" xfId="6304"/>
    <cellStyle name="Comma 11 2" xfId="860"/>
    <cellStyle name="Comma 11 2 2" xfId="1019"/>
    <cellStyle name="Comma 11 2 2 2" xfId="1348"/>
    <cellStyle name="Comma 11 2 2 2 2" xfId="1625"/>
    <cellStyle name="Comma 11 2 2 2 2 2" xfId="2163"/>
    <cellStyle name="Comma 11 2 2 2 2 2 2" xfId="4816"/>
    <cellStyle name="Comma 11 2 2 2 2 3" xfId="2685"/>
    <cellStyle name="Comma 11 2 2 2 2 3 2" xfId="5331"/>
    <cellStyle name="Comma 11 2 2 2 2 4" xfId="3215"/>
    <cellStyle name="Comma 11 2 2 2 2 4 2" xfId="5861"/>
    <cellStyle name="Comma 11 2 2 2 2 5" xfId="4283"/>
    <cellStyle name="Comma 11 2 2 2 3" xfId="1927"/>
    <cellStyle name="Comma 11 2 2 2 3 2" xfId="4581"/>
    <cellStyle name="Comma 11 2 2 2 4" xfId="2451"/>
    <cellStyle name="Comma 11 2 2 2 4 2" xfId="5097"/>
    <cellStyle name="Comma 11 2 2 2 5" xfId="2981"/>
    <cellStyle name="Comma 11 2 2 2 5 2" xfId="5627"/>
    <cellStyle name="Comma 11 2 2 2 6" xfId="4022"/>
    <cellStyle name="Comma 11 2 2 3" xfId="1506"/>
    <cellStyle name="Comma 11 2 2 3 2" xfId="2044"/>
    <cellStyle name="Comma 11 2 2 3 2 2" xfId="4697"/>
    <cellStyle name="Comma 11 2 2 3 3" xfId="2566"/>
    <cellStyle name="Comma 11 2 2 3 3 2" xfId="5212"/>
    <cellStyle name="Comma 11 2 2 3 4" xfId="3096"/>
    <cellStyle name="Comma 11 2 2 3 4 2" xfId="5742"/>
    <cellStyle name="Comma 11 2 2 3 5" xfId="4164"/>
    <cellStyle name="Comma 11 2 2 4" xfId="1806"/>
    <cellStyle name="Comma 11 2 2 4 2" xfId="4460"/>
    <cellStyle name="Comma 11 2 2 5" xfId="2332"/>
    <cellStyle name="Comma 11 2 2 5 2" xfId="4978"/>
    <cellStyle name="Comma 11 2 2 6" xfId="2819"/>
    <cellStyle name="Comma 11 2 2 6 2" xfId="5465"/>
    <cellStyle name="Comma 11 2 2 7" xfId="3764"/>
    <cellStyle name="Comma 11 2 3" xfId="1325"/>
    <cellStyle name="Comma 11 2 3 2" xfId="1607"/>
    <cellStyle name="Comma 11 2 3 2 2" xfId="2145"/>
    <cellStyle name="Comma 11 2 3 2 2 2" xfId="4798"/>
    <cellStyle name="Comma 11 2 3 2 3" xfId="2667"/>
    <cellStyle name="Comma 11 2 3 2 3 2" xfId="5313"/>
    <cellStyle name="Comma 11 2 3 2 4" xfId="3197"/>
    <cellStyle name="Comma 11 2 3 2 4 2" xfId="5843"/>
    <cellStyle name="Comma 11 2 3 2 5" xfId="4265"/>
    <cellStyle name="Comma 11 2 3 3" xfId="1909"/>
    <cellStyle name="Comma 11 2 3 3 2" xfId="4563"/>
    <cellStyle name="Comma 11 2 3 4" xfId="2433"/>
    <cellStyle name="Comma 11 2 3 4 2" xfId="5079"/>
    <cellStyle name="Comma 11 2 3 5" xfId="2963"/>
    <cellStyle name="Comma 11 2 3 5 2" xfId="5609"/>
    <cellStyle name="Comma 11 2 3 6" xfId="4002"/>
    <cellStyle name="Comma 11 2 4" xfId="1488"/>
    <cellStyle name="Comma 11 2 4 2" xfId="2026"/>
    <cellStyle name="Comma 11 2 4 2 2" xfId="4679"/>
    <cellStyle name="Comma 11 2 4 3" xfId="2548"/>
    <cellStyle name="Comma 11 2 4 3 2" xfId="5194"/>
    <cellStyle name="Comma 11 2 4 4" xfId="3078"/>
    <cellStyle name="Comma 11 2 4 4 2" xfId="5724"/>
    <cellStyle name="Comma 11 2 4 5" xfId="4146"/>
    <cellStyle name="Comma 11 2 5" xfId="1782"/>
    <cellStyle name="Comma 11 2 5 2" xfId="4436"/>
    <cellStyle name="Comma 11 2 6" xfId="2314"/>
    <cellStyle name="Comma 11 2 6 2" xfId="4960"/>
    <cellStyle name="Comma 11 2 7" xfId="2796"/>
    <cellStyle name="Comma 11 2 7 2" xfId="5442"/>
    <cellStyle name="Comma 11 2 8" xfId="3730"/>
    <cellStyle name="Comma 11 3" xfId="1018"/>
    <cellStyle name="Comma 11 3 2" xfId="1347"/>
    <cellStyle name="Comma 11 3 2 2" xfId="1624"/>
    <cellStyle name="Comma 11 3 2 2 2" xfId="2162"/>
    <cellStyle name="Comma 11 3 2 2 2 2" xfId="4815"/>
    <cellStyle name="Comma 11 3 2 2 3" xfId="2684"/>
    <cellStyle name="Comma 11 3 2 2 3 2" xfId="5330"/>
    <cellStyle name="Comma 11 3 2 2 4" xfId="3214"/>
    <cellStyle name="Comma 11 3 2 2 4 2" xfId="5860"/>
    <cellStyle name="Comma 11 3 2 2 5" xfId="4282"/>
    <cellStyle name="Comma 11 3 2 3" xfId="1926"/>
    <cellStyle name="Comma 11 3 2 3 2" xfId="4580"/>
    <cellStyle name="Comma 11 3 2 4" xfId="2450"/>
    <cellStyle name="Comma 11 3 2 4 2" xfId="5096"/>
    <cellStyle name="Comma 11 3 2 5" xfId="2980"/>
    <cellStyle name="Comma 11 3 2 5 2" xfId="5626"/>
    <cellStyle name="Comma 11 3 2 6" xfId="4021"/>
    <cellStyle name="Comma 11 3 3" xfId="1505"/>
    <cellStyle name="Comma 11 3 3 2" xfId="2043"/>
    <cellStyle name="Comma 11 3 3 2 2" xfId="4696"/>
    <cellStyle name="Comma 11 3 3 3" xfId="2565"/>
    <cellStyle name="Comma 11 3 3 3 2" xfId="5211"/>
    <cellStyle name="Comma 11 3 3 4" xfId="3095"/>
    <cellStyle name="Comma 11 3 3 4 2" xfId="5741"/>
    <cellStyle name="Comma 11 3 3 5" xfId="4163"/>
    <cellStyle name="Comma 11 3 4" xfId="1805"/>
    <cellStyle name="Comma 11 3 4 2" xfId="4459"/>
    <cellStyle name="Comma 11 3 5" xfId="2331"/>
    <cellStyle name="Comma 11 3 5 2" xfId="4977"/>
    <cellStyle name="Comma 11 3 6" xfId="2818"/>
    <cellStyle name="Comma 11 3 6 2" xfId="5464"/>
    <cellStyle name="Comma 11 3 7" xfId="3763"/>
    <cellStyle name="Comma 11 4" xfId="1271"/>
    <cellStyle name="Comma 11 4 2" xfId="1570"/>
    <cellStyle name="Comma 11 4 2 2" xfId="2108"/>
    <cellStyle name="Comma 11 4 2 2 2" xfId="4761"/>
    <cellStyle name="Comma 11 4 2 3" xfId="2630"/>
    <cellStyle name="Comma 11 4 2 3 2" xfId="5276"/>
    <cellStyle name="Comma 11 4 2 4" xfId="3160"/>
    <cellStyle name="Comma 11 4 2 4 2" xfId="5806"/>
    <cellStyle name="Comma 11 4 2 5" xfId="4228"/>
    <cellStyle name="Comma 11 4 3" xfId="1872"/>
    <cellStyle name="Comma 11 4 3 2" xfId="4526"/>
    <cellStyle name="Comma 11 4 4" xfId="2396"/>
    <cellStyle name="Comma 11 4 4 2" xfId="5042"/>
    <cellStyle name="Comma 11 4 5" xfId="2926"/>
    <cellStyle name="Comma 11 4 5 2" xfId="5572"/>
    <cellStyle name="Comma 11 4 6" xfId="3959"/>
    <cellStyle name="Comma 11 5" xfId="1451"/>
    <cellStyle name="Comma 11 5 2" xfId="1989"/>
    <cellStyle name="Comma 11 5 2 2" xfId="4642"/>
    <cellStyle name="Comma 11 5 3" xfId="2511"/>
    <cellStyle name="Comma 11 5 3 2" xfId="5157"/>
    <cellStyle name="Comma 11 5 4" xfId="3041"/>
    <cellStyle name="Comma 11 5 4 2" xfId="5687"/>
    <cellStyle name="Comma 11 5 5" xfId="4109"/>
    <cellStyle name="Comma 11 6" xfId="1736"/>
    <cellStyle name="Comma 11 6 2" xfId="4390"/>
    <cellStyle name="Comma 11 7" xfId="2277"/>
    <cellStyle name="Comma 11 7 2" xfId="4923"/>
    <cellStyle name="Comma 11 8" xfId="2756"/>
    <cellStyle name="Comma 11 8 2" xfId="5402"/>
    <cellStyle name="Comma 11 9" xfId="3344"/>
    <cellStyle name="Comma 11 9 2" xfId="5990"/>
    <cellStyle name="Comma 12" xfId="608"/>
    <cellStyle name="Comma 12 10" xfId="864"/>
    <cellStyle name="Comma 12 2" xfId="1020"/>
    <cellStyle name="Comma 12 2 2" xfId="1349"/>
    <cellStyle name="Comma 12 2 2 2" xfId="1626"/>
    <cellStyle name="Comma 12 2 2 2 2" xfId="2164"/>
    <cellStyle name="Comma 12 2 2 2 2 2" xfId="4817"/>
    <cellStyle name="Comma 12 2 2 2 3" xfId="2686"/>
    <cellStyle name="Comma 12 2 2 2 3 2" xfId="5332"/>
    <cellStyle name="Comma 12 2 2 2 4" xfId="3216"/>
    <cellStyle name="Comma 12 2 2 2 4 2" xfId="5862"/>
    <cellStyle name="Comma 12 2 2 2 5" xfId="4284"/>
    <cellStyle name="Comma 12 2 2 3" xfId="1928"/>
    <cellStyle name="Comma 12 2 2 3 2" xfId="4582"/>
    <cellStyle name="Comma 12 2 2 4" xfId="2452"/>
    <cellStyle name="Comma 12 2 2 4 2" xfId="5098"/>
    <cellStyle name="Comma 12 2 2 5" xfId="2982"/>
    <cellStyle name="Comma 12 2 2 5 2" xfId="5628"/>
    <cellStyle name="Comma 12 2 2 6" xfId="4023"/>
    <cellStyle name="Comma 12 2 3" xfId="1507"/>
    <cellStyle name="Comma 12 2 3 2" xfId="2045"/>
    <cellStyle name="Comma 12 2 3 2 2" xfId="4698"/>
    <cellStyle name="Comma 12 2 3 3" xfId="2567"/>
    <cellStyle name="Comma 12 2 3 3 2" xfId="5213"/>
    <cellStyle name="Comma 12 2 3 4" xfId="3097"/>
    <cellStyle name="Comma 12 2 3 4 2" xfId="5743"/>
    <cellStyle name="Comma 12 2 3 5" xfId="4165"/>
    <cellStyle name="Comma 12 2 4" xfId="1807"/>
    <cellStyle name="Comma 12 2 4 2" xfId="4461"/>
    <cellStyle name="Comma 12 2 5" xfId="2333"/>
    <cellStyle name="Comma 12 2 5 2" xfId="4979"/>
    <cellStyle name="Comma 12 2 6" xfId="2820"/>
    <cellStyle name="Comma 12 2 6 2" xfId="5466"/>
    <cellStyle name="Comma 12 2 7" xfId="3765"/>
    <cellStyle name="Comma 12 3" xfId="1329"/>
    <cellStyle name="Comma 12 3 2" xfId="1611"/>
    <cellStyle name="Comma 12 3 2 2" xfId="2149"/>
    <cellStyle name="Comma 12 3 2 2 2" xfId="4802"/>
    <cellStyle name="Comma 12 3 2 3" xfId="2671"/>
    <cellStyle name="Comma 12 3 2 3 2" xfId="5317"/>
    <cellStyle name="Comma 12 3 2 4" xfId="3201"/>
    <cellStyle name="Comma 12 3 2 4 2" xfId="5847"/>
    <cellStyle name="Comma 12 3 2 5" xfId="4269"/>
    <cellStyle name="Comma 12 3 3" xfId="1913"/>
    <cellStyle name="Comma 12 3 3 2" xfId="4567"/>
    <cellStyle name="Comma 12 3 4" xfId="2437"/>
    <cellStyle name="Comma 12 3 4 2" xfId="5083"/>
    <cellStyle name="Comma 12 3 5" xfId="2967"/>
    <cellStyle name="Comma 12 3 5 2" xfId="5613"/>
    <cellStyle name="Comma 12 3 6" xfId="4006"/>
    <cellStyle name="Comma 12 4" xfId="1492"/>
    <cellStyle name="Comma 12 4 2" xfId="2030"/>
    <cellStyle name="Comma 12 4 2 2" xfId="4683"/>
    <cellStyle name="Comma 12 4 3" xfId="2552"/>
    <cellStyle name="Comma 12 4 3 2" xfId="5198"/>
    <cellStyle name="Comma 12 4 4" xfId="3082"/>
    <cellStyle name="Comma 12 4 4 2" xfId="5728"/>
    <cellStyle name="Comma 12 4 5" xfId="4150"/>
    <cellStyle name="Comma 12 5" xfId="1786"/>
    <cellStyle name="Comma 12 5 2" xfId="4440"/>
    <cellStyle name="Comma 12 6" xfId="2318"/>
    <cellStyle name="Comma 12 6 2" xfId="4964"/>
    <cellStyle name="Comma 12 7" xfId="2800"/>
    <cellStyle name="Comma 12 7 2" xfId="5446"/>
    <cellStyle name="Comma 12 8" xfId="3357"/>
    <cellStyle name="Comma 12 9" xfId="3734"/>
    <cellStyle name="Comma 13" xfId="839"/>
    <cellStyle name="Comma 14" xfId="795"/>
    <cellStyle name="Comma 14 2" xfId="882"/>
    <cellStyle name="Comma 15" xfId="891"/>
    <cellStyle name="Comma 16" xfId="955"/>
    <cellStyle name="Comma 17" xfId="977"/>
    <cellStyle name="Comma 18" xfId="1022"/>
    <cellStyle name="Comma 18 2" xfId="1351"/>
    <cellStyle name="Comma 19" xfId="1705"/>
    <cellStyle name="Comma 2" xfId="74"/>
    <cellStyle name="Comma 2 2" xfId="268"/>
    <cellStyle name="Comma 2 3" xfId="225"/>
    <cellStyle name="Comma 2 3 2" xfId="1098"/>
    <cellStyle name="Comma 2 4" xfId="345"/>
    <cellStyle name="Comma 2 4 2" xfId="1292"/>
    <cellStyle name="Comma 2 5" xfId="212"/>
    <cellStyle name="Comma 2 6" xfId="397"/>
    <cellStyle name="Comma 2 6 10" xfId="3702"/>
    <cellStyle name="Comma 2 6 11" xfId="6289"/>
    <cellStyle name="Comma 2 6 2" xfId="1021"/>
    <cellStyle name="Comma 2 6 2 2" xfId="1350"/>
    <cellStyle name="Comma 2 6 2 2 2" xfId="1627"/>
    <cellStyle name="Comma 2 6 2 2 2 2" xfId="2165"/>
    <cellStyle name="Comma 2 6 2 2 2 2 2" xfId="4818"/>
    <cellStyle name="Comma 2 6 2 2 2 3" xfId="2687"/>
    <cellStyle name="Comma 2 6 2 2 2 3 2" xfId="5333"/>
    <cellStyle name="Comma 2 6 2 2 2 4" xfId="3217"/>
    <cellStyle name="Comma 2 6 2 2 2 4 2" xfId="5863"/>
    <cellStyle name="Comma 2 6 2 2 2 5" xfId="4285"/>
    <cellStyle name="Comma 2 6 2 2 3" xfId="1929"/>
    <cellStyle name="Comma 2 6 2 2 3 2" xfId="4583"/>
    <cellStyle name="Comma 2 6 2 2 4" xfId="2453"/>
    <cellStyle name="Comma 2 6 2 2 4 2" xfId="5099"/>
    <cellStyle name="Comma 2 6 2 2 5" xfId="2983"/>
    <cellStyle name="Comma 2 6 2 2 5 2" xfId="5629"/>
    <cellStyle name="Comma 2 6 2 2 6" xfId="4024"/>
    <cellStyle name="Comma 2 6 2 3" xfId="1508"/>
    <cellStyle name="Comma 2 6 2 3 2" xfId="2046"/>
    <cellStyle name="Comma 2 6 2 3 2 2" xfId="4699"/>
    <cellStyle name="Comma 2 6 2 3 3" xfId="2568"/>
    <cellStyle name="Comma 2 6 2 3 3 2" xfId="5214"/>
    <cellStyle name="Comma 2 6 2 3 4" xfId="3098"/>
    <cellStyle name="Comma 2 6 2 3 4 2" xfId="5744"/>
    <cellStyle name="Comma 2 6 2 3 5" xfId="4166"/>
    <cellStyle name="Comma 2 6 2 4" xfId="1808"/>
    <cellStyle name="Comma 2 6 2 4 2" xfId="4462"/>
    <cellStyle name="Comma 2 6 2 5" xfId="2334"/>
    <cellStyle name="Comma 2 6 2 5 2" xfId="4980"/>
    <cellStyle name="Comma 2 6 2 6" xfId="2821"/>
    <cellStyle name="Comma 2 6 2 6 2" xfId="5467"/>
    <cellStyle name="Comma 2 6 2 7" xfId="3766"/>
    <cellStyle name="Comma 2 6 3" xfId="1305"/>
    <cellStyle name="Comma 2 6 3 2" xfId="1592"/>
    <cellStyle name="Comma 2 6 3 2 2" xfId="2130"/>
    <cellStyle name="Comma 2 6 3 2 2 2" xfId="4783"/>
    <cellStyle name="Comma 2 6 3 2 3" xfId="2652"/>
    <cellStyle name="Comma 2 6 3 2 3 2" xfId="5298"/>
    <cellStyle name="Comma 2 6 3 2 4" xfId="3182"/>
    <cellStyle name="Comma 2 6 3 2 4 2" xfId="5828"/>
    <cellStyle name="Comma 2 6 3 2 5" xfId="4250"/>
    <cellStyle name="Comma 2 6 3 3" xfId="1894"/>
    <cellStyle name="Comma 2 6 3 3 2" xfId="4548"/>
    <cellStyle name="Comma 2 6 3 4" xfId="2418"/>
    <cellStyle name="Comma 2 6 3 4 2" xfId="5064"/>
    <cellStyle name="Comma 2 6 3 5" xfId="2948"/>
    <cellStyle name="Comma 2 6 3 5 2" xfId="5594"/>
    <cellStyle name="Comma 2 6 3 6" xfId="3982"/>
    <cellStyle name="Comma 2 6 4" xfId="1473"/>
    <cellStyle name="Comma 2 6 4 2" xfId="2011"/>
    <cellStyle name="Comma 2 6 4 2 2" xfId="4664"/>
    <cellStyle name="Comma 2 6 4 3" xfId="2533"/>
    <cellStyle name="Comma 2 6 4 3 2" xfId="5179"/>
    <cellStyle name="Comma 2 6 4 4" xfId="3063"/>
    <cellStyle name="Comma 2 6 4 4 2" xfId="5709"/>
    <cellStyle name="Comma 2 6 4 5" xfId="4131"/>
    <cellStyle name="Comma 2 6 5" xfId="1764"/>
    <cellStyle name="Comma 2 6 5 2" xfId="4418"/>
    <cellStyle name="Comma 2 6 6" xfId="2299"/>
    <cellStyle name="Comma 2 6 6 2" xfId="4945"/>
    <cellStyle name="Comma 2 6 7" xfId="2781"/>
    <cellStyle name="Comma 2 6 7 2" xfId="5427"/>
    <cellStyle name="Comma 2 6 8" xfId="3316"/>
    <cellStyle name="Comma 2 6 8 2" xfId="5962"/>
    <cellStyle name="Comma 2 6 9" xfId="3508"/>
    <cellStyle name="Comma 2 6 9 2" xfId="6115"/>
    <cellStyle name="Comma 2 7" xfId="427"/>
    <cellStyle name="Comma 2 8" xfId="609"/>
    <cellStyle name="Comma 2 8 2" xfId="3579"/>
    <cellStyle name="Comma 2 8 2 2" xfId="6167"/>
    <cellStyle name="Comma 2 8 3" xfId="5999"/>
    <cellStyle name="Comma 2 8 4" xfId="6313"/>
    <cellStyle name="Comma 2 9" xfId="8940"/>
    <cellStyle name="Comma 2_Major Customer Project Data_15Nov2012" xfId="6265"/>
    <cellStyle name="Comma 20" xfId="3353"/>
    <cellStyle name="Comma 20 2" xfId="5997"/>
    <cellStyle name="Comma 21" xfId="3575"/>
    <cellStyle name="Comma 21 2" xfId="6163"/>
    <cellStyle name="Comma 22" xfId="3642"/>
    <cellStyle name="Comma 23" xfId="6264"/>
    <cellStyle name="Comma 24" xfId="6311"/>
    <cellStyle name="Comma 25" xfId="52247"/>
    <cellStyle name="Comma 26" xfId="52248"/>
    <cellStyle name="Comma 27" xfId="52249"/>
    <cellStyle name="Comma 28" xfId="52250"/>
    <cellStyle name="Comma 29" xfId="52251"/>
    <cellStyle name="Comma 3" xfId="75"/>
    <cellStyle name="Comma 3 2" xfId="191"/>
    <cellStyle name="Comma 3 3" xfId="735"/>
    <cellStyle name="Comma 3 4" xfId="8941"/>
    <cellStyle name="Comma 3 5" xfId="28630"/>
    <cellStyle name="Comma 30" xfId="52252"/>
    <cellStyle name="Comma 4" xfId="76"/>
    <cellStyle name="Comma 4 2" xfId="262"/>
    <cellStyle name="Comma 4 3" xfId="211"/>
    <cellStyle name="Comma 4 4" xfId="8945"/>
    <cellStyle name="Comma 5" xfId="77"/>
    <cellStyle name="Comma 5 2" xfId="307"/>
    <cellStyle name="Comma 5 3" xfId="388"/>
    <cellStyle name="Comma 5 4" xfId="736"/>
    <cellStyle name="Comma 5 5" xfId="6266"/>
    <cellStyle name="Comma 6" xfId="143"/>
    <cellStyle name="Comma 6 2" xfId="391"/>
    <cellStyle name="Comma 6 3" xfId="587"/>
    <cellStyle name="Comma 7" xfId="398"/>
    <cellStyle name="Comma 7 2" xfId="455"/>
    <cellStyle name="Comma 7 3" xfId="822"/>
    <cellStyle name="Comma 7 4" xfId="1188"/>
    <cellStyle name="Comma 7 4 2" xfId="1429"/>
    <cellStyle name="Comma 7 4 2 2" xfId="1669"/>
    <cellStyle name="Comma 7 4 2 2 2" xfId="2207"/>
    <cellStyle name="Comma 7 4 2 2 2 2" xfId="4860"/>
    <cellStyle name="Comma 7 4 2 2 3" xfId="2729"/>
    <cellStyle name="Comma 7 4 2 2 3 2" xfId="5375"/>
    <cellStyle name="Comma 7 4 2 2 4" xfId="3259"/>
    <cellStyle name="Comma 7 4 2 2 4 2" xfId="5905"/>
    <cellStyle name="Comma 7 4 2 2 5" xfId="4327"/>
    <cellStyle name="Comma 7 4 2 3" xfId="1970"/>
    <cellStyle name="Comma 7 4 2 3 2" xfId="4625"/>
    <cellStyle name="Comma 7 4 2 4" xfId="2495"/>
    <cellStyle name="Comma 7 4 2 4 2" xfId="5141"/>
    <cellStyle name="Comma 7 4 2 5" xfId="3025"/>
    <cellStyle name="Comma 7 4 2 5 2" xfId="5671"/>
    <cellStyle name="Comma 7 4 2 6" xfId="4093"/>
    <cellStyle name="Comma 7 4 3" xfId="1550"/>
    <cellStyle name="Comma 7 4 3 2" xfId="2088"/>
    <cellStyle name="Comma 7 4 3 2 2" xfId="4741"/>
    <cellStyle name="Comma 7 4 3 3" xfId="2610"/>
    <cellStyle name="Comma 7 4 3 3 2" xfId="5256"/>
    <cellStyle name="Comma 7 4 3 4" xfId="3140"/>
    <cellStyle name="Comma 7 4 3 4 2" xfId="5786"/>
    <cellStyle name="Comma 7 4 3 5" xfId="4208"/>
    <cellStyle name="Comma 7 4 4" xfId="1850"/>
    <cellStyle name="Comma 7 4 4 2" xfId="4504"/>
    <cellStyle name="Comma 7 4 5" xfId="2376"/>
    <cellStyle name="Comma 7 4 5 2" xfId="5022"/>
    <cellStyle name="Comma 7 4 6" xfId="2906"/>
    <cellStyle name="Comma 7 4 6 2" xfId="5552"/>
    <cellStyle name="Comma 7 4 7" xfId="3927"/>
    <cellStyle name="Comma 8" xfId="485"/>
    <cellStyle name="Comma 8 10" xfId="3329"/>
    <cellStyle name="Comma 8 10 2" xfId="5975"/>
    <cellStyle name="Comma 8 11" xfId="3533"/>
    <cellStyle name="Comma 8 11 2" xfId="6133"/>
    <cellStyle name="Comma 8 12" xfId="3663"/>
    <cellStyle name="Comma 8 13" xfId="6295"/>
    <cellStyle name="Comma 8 2" xfId="560"/>
    <cellStyle name="Comma 8 2 10" xfId="3560"/>
    <cellStyle name="Comma 8 2 10 2" xfId="6150"/>
    <cellStyle name="Comma 8 2 11" xfId="3670"/>
    <cellStyle name="Comma 8 2 12" xfId="6301"/>
    <cellStyle name="Comma 8 2 2" xfId="856"/>
    <cellStyle name="Comma 8 2 2 2" xfId="1025"/>
    <cellStyle name="Comma 8 2 2 2 2" xfId="1354"/>
    <cellStyle name="Comma 8 2 2 2 2 2" xfId="1630"/>
    <cellStyle name="Comma 8 2 2 2 2 2 2" xfId="2168"/>
    <cellStyle name="Comma 8 2 2 2 2 2 2 2" xfId="4821"/>
    <cellStyle name="Comma 8 2 2 2 2 2 3" xfId="2690"/>
    <cellStyle name="Comma 8 2 2 2 2 2 3 2" xfId="5336"/>
    <cellStyle name="Comma 8 2 2 2 2 2 4" xfId="3220"/>
    <cellStyle name="Comma 8 2 2 2 2 2 4 2" xfId="5866"/>
    <cellStyle name="Comma 8 2 2 2 2 2 5" xfId="4288"/>
    <cellStyle name="Comma 8 2 2 2 2 3" xfId="1932"/>
    <cellStyle name="Comma 8 2 2 2 2 3 2" xfId="4586"/>
    <cellStyle name="Comma 8 2 2 2 2 4" xfId="2456"/>
    <cellStyle name="Comma 8 2 2 2 2 4 2" xfId="5102"/>
    <cellStyle name="Comma 8 2 2 2 2 5" xfId="2986"/>
    <cellStyle name="Comma 8 2 2 2 2 5 2" xfId="5632"/>
    <cellStyle name="Comma 8 2 2 2 2 6" xfId="4027"/>
    <cellStyle name="Comma 8 2 2 2 3" xfId="1511"/>
    <cellStyle name="Comma 8 2 2 2 3 2" xfId="2049"/>
    <cellStyle name="Comma 8 2 2 2 3 2 2" xfId="4702"/>
    <cellStyle name="Comma 8 2 2 2 3 3" xfId="2571"/>
    <cellStyle name="Comma 8 2 2 2 3 3 2" xfId="5217"/>
    <cellStyle name="Comma 8 2 2 2 3 4" xfId="3101"/>
    <cellStyle name="Comma 8 2 2 2 3 4 2" xfId="5747"/>
    <cellStyle name="Comma 8 2 2 2 3 5" xfId="4169"/>
    <cellStyle name="Comma 8 2 2 2 4" xfId="1811"/>
    <cellStyle name="Comma 8 2 2 2 4 2" xfId="4465"/>
    <cellStyle name="Comma 8 2 2 2 5" xfId="2337"/>
    <cellStyle name="Comma 8 2 2 2 5 2" xfId="4983"/>
    <cellStyle name="Comma 8 2 2 2 6" xfId="2824"/>
    <cellStyle name="Comma 8 2 2 2 6 2" xfId="5470"/>
    <cellStyle name="Comma 8 2 2 2 7" xfId="3769"/>
    <cellStyle name="Comma 8 2 2 3" xfId="1322"/>
    <cellStyle name="Comma 8 2 2 3 2" xfId="1604"/>
    <cellStyle name="Comma 8 2 2 3 2 2" xfId="2142"/>
    <cellStyle name="Comma 8 2 2 3 2 2 2" xfId="4795"/>
    <cellStyle name="Comma 8 2 2 3 2 3" xfId="2664"/>
    <cellStyle name="Comma 8 2 2 3 2 3 2" xfId="5310"/>
    <cellStyle name="Comma 8 2 2 3 2 4" xfId="3194"/>
    <cellStyle name="Comma 8 2 2 3 2 4 2" xfId="5840"/>
    <cellStyle name="Comma 8 2 2 3 2 5" xfId="4262"/>
    <cellStyle name="Comma 8 2 2 3 3" xfId="1906"/>
    <cellStyle name="Comma 8 2 2 3 3 2" xfId="4560"/>
    <cellStyle name="Comma 8 2 2 3 4" xfId="2430"/>
    <cellStyle name="Comma 8 2 2 3 4 2" xfId="5076"/>
    <cellStyle name="Comma 8 2 2 3 5" xfId="2960"/>
    <cellStyle name="Comma 8 2 2 3 5 2" xfId="5606"/>
    <cellStyle name="Comma 8 2 2 3 6" xfId="3999"/>
    <cellStyle name="Comma 8 2 2 4" xfId="1485"/>
    <cellStyle name="Comma 8 2 2 4 2" xfId="2023"/>
    <cellStyle name="Comma 8 2 2 4 2 2" xfId="4676"/>
    <cellStyle name="Comma 8 2 2 4 3" xfId="2545"/>
    <cellStyle name="Comma 8 2 2 4 3 2" xfId="5191"/>
    <cellStyle name="Comma 8 2 2 4 4" xfId="3075"/>
    <cellStyle name="Comma 8 2 2 4 4 2" xfId="5721"/>
    <cellStyle name="Comma 8 2 2 4 5" xfId="4143"/>
    <cellStyle name="Comma 8 2 2 5" xfId="1779"/>
    <cellStyle name="Comma 8 2 2 5 2" xfId="4433"/>
    <cellStyle name="Comma 8 2 2 6" xfId="2311"/>
    <cellStyle name="Comma 8 2 2 6 2" xfId="4957"/>
    <cellStyle name="Comma 8 2 2 7" xfId="2793"/>
    <cellStyle name="Comma 8 2 2 7 2" xfId="5439"/>
    <cellStyle name="Comma 8 2 2 8" xfId="3726"/>
    <cellStyle name="Comma 8 2 3" xfId="1024"/>
    <cellStyle name="Comma 8 2 3 2" xfId="1353"/>
    <cellStyle name="Comma 8 2 3 2 2" xfId="1629"/>
    <cellStyle name="Comma 8 2 3 2 2 2" xfId="2167"/>
    <cellStyle name="Comma 8 2 3 2 2 2 2" xfId="4820"/>
    <cellStyle name="Comma 8 2 3 2 2 3" xfId="2689"/>
    <cellStyle name="Comma 8 2 3 2 2 3 2" xfId="5335"/>
    <cellStyle name="Comma 8 2 3 2 2 4" xfId="3219"/>
    <cellStyle name="Comma 8 2 3 2 2 4 2" xfId="5865"/>
    <cellStyle name="Comma 8 2 3 2 2 5" xfId="4287"/>
    <cellStyle name="Comma 8 2 3 2 3" xfId="1931"/>
    <cellStyle name="Comma 8 2 3 2 3 2" xfId="4585"/>
    <cellStyle name="Comma 8 2 3 2 4" xfId="2455"/>
    <cellStyle name="Comma 8 2 3 2 4 2" xfId="5101"/>
    <cellStyle name="Comma 8 2 3 2 5" xfId="2985"/>
    <cellStyle name="Comma 8 2 3 2 5 2" xfId="5631"/>
    <cellStyle name="Comma 8 2 3 2 6" xfId="4026"/>
    <cellStyle name="Comma 8 2 3 3" xfId="1510"/>
    <cellStyle name="Comma 8 2 3 3 2" xfId="2048"/>
    <cellStyle name="Comma 8 2 3 3 2 2" xfId="4701"/>
    <cellStyle name="Comma 8 2 3 3 3" xfId="2570"/>
    <cellStyle name="Comma 8 2 3 3 3 2" xfId="5216"/>
    <cellStyle name="Comma 8 2 3 3 4" xfId="3100"/>
    <cellStyle name="Comma 8 2 3 3 4 2" xfId="5746"/>
    <cellStyle name="Comma 8 2 3 3 5" xfId="4168"/>
    <cellStyle name="Comma 8 2 3 4" xfId="1810"/>
    <cellStyle name="Comma 8 2 3 4 2" xfId="4464"/>
    <cellStyle name="Comma 8 2 3 5" xfId="2336"/>
    <cellStyle name="Comma 8 2 3 5 2" xfId="4982"/>
    <cellStyle name="Comma 8 2 3 6" xfId="2823"/>
    <cellStyle name="Comma 8 2 3 6 2" xfId="5469"/>
    <cellStyle name="Comma 8 2 3 7" xfId="3768"/>
    <cellStyle name="Comma 8 2 4" xfId="1264"/>
    <cellStyle name="Comma 8 2 4 2" xfId="1567"/>
    <cellStyle name="Comma 8 2 4 2 2" xfId="2105"/>
    <cellStyle name="Comma 8 2 4 2 2 2" xfId="4758"/>
    <cellStyle name="Comma 8 2 4 2 3" xfId="2627"/>
    <cellStyle name="Comma 8 2 4 2 3 2" xfId="5273"/>
    <cellStyle name="Comma 8 2 4 2 4" xfId="3157"/>
    <cellStyle name="Comma 8 2 4 2 4 2" xfId="5803"/>
    <cellStyle name="Comma 8 2 4 2 5" xfId="4225"/>
    <cellStyle name="Comma 8 2 4 3" xfId="1868"/>
    <cellStyle name="Comma 8 2 4 3 2" xfId="4522"/>
    <cellStyle name="Comma 8 2 4 4" xfId="2393"/>
    <cellStyle name="Comma 8 2 4 4 2" xfId="5039"/>
    <cellStyle name="Comma 8 2 4 5" xfId="2923"/>
    <cellStyle name="Comma 8 2 4 5 2" xfId="5569"/>
    <cellStyle name="Comma 8 2 4 6" xfId="3956"/>
    <cellStyle name="Comma 8 2 5" xfId="1448"/>
    <cellStyle name="Comma 8 2 5 2" xfId="1986"/>
    <cellStyle name="Comma 8 2 5 2 2" xfId="4639"/>
    <cellStyle name="Comma 8 2 5 3" xfId="2508"/>
    <cellStyle name="Comma 8 2 5 3 2" xfId="5154"/>
    <cellStyle name="Comma 8 2 5 4" xfId="3038"/>
    <cellStyle name="Comma 8 2 5 4 2" xfId="5684"/>
    <cellStyle name="Comma 8 2 5 5" xfId="4106"/>
    <cellStyle name="Comma 8 2 6" xfId="1733"/>
    <cellStyle name="Comma 8 2 6 2" xfId="4387"/>
    <cellStyle name="Comma 8 2 7" xfId="2274"/>
    <cellStyle name="Comma 8 2 7 2" xfId="4920"/>
    <cellStyle name="Comma 8 2 8" xfId="2753"/>
    <cellStyle name="Comma 8 2 8 2" xfId="5399"/>
    <cellStyle name="Comma 8 2 9" xfId="3341"/>
    <cellStyle name="Comma 8 2 9 2" xfId="5987"/>
    <cellStyle name="Comma 8 3" xfId="836"/>
    <cellStyle name="Comma 8 3 2" xfId="1026"/>
    <cellStyle name="Comma 8 3 2 2" xfId="1355"/>
    <cellStyle name="Comma 8 3 2 2 2" xfId="1631"/>
    <cellStyle name="Comma 8 3 2 2 2 2" xfId="2169"/>
    <cellStyle name="Comma 8 3 2 2 2 2 2" xfId="4822"/>
    <cellStyle name="Comma 8 3 2 2 2 3" xfId="2691"/>
    <cellStyle name="Comma 8 3 2 2 2 3 2" xfId="5337"/>
    <cellStyle name="Comma 8 3 2 2 2 4" xfId="3221"/>
    <cellStyle name="Comma 8 3 2 2 2 4 2" xfId="5867"/>
    <cellStyle name="Comma 8 3 2 2 2 5" xfId="4289"/>
    <cellStyle name="Comma 8 3 2 2 3" xfId="1933"/>
    <cellStyle name="Comma 8 3 2 2 3 2" xfId="4587"/>
    <cellStyle name="Comma 8 3 2 2 4" xfId="2457"/>
    <cellStyle name="Comma 8 3 2 2 4 2" xfId="5103"/>
    <cellStyle name="Comma 8 3 2 2 5" xfId="2987"/>
    <cellStyle name="Comma 8 3 2 2 5 2" xfId="5633"/>
    <cellStyle name="Comma 8 3 2 2 6" xfId="4028"/>
    <cellStyle name="Comma 8 3 2 3" xfId="1512"/>
    <cellStyle name="Comma 8 3 2 3 2" xfId="2050"/>
    <cellStyle name="Comma 8 3 2 3 2 2" xfId="4703"/>
    <cellStyle name="Comma 8 3 2 3 3" xfId="2572"/>
    <cellStyle name="Comma 8 3 2 3 3 2" xfId="5218"/>
    <cellStyle name="Comma 8 3 2 3 4" xfId="3102"/>
    <cellStyle name="Comma 8 3 2 3 4 2" xfId="5748"/>
    <cellStyle name="Comma 8 3 2 3 5" xfId="4170"/>
    <cellStyle name="Comma 8 3 2 4" xfId="1812"/>
    <cellStyle name="Comma 8 3 2 4 2" xfId="4466"/>
    <cellStyle name="Comma 8 3 2 5" xfId="2338"/>
    <cellStyle name="Comma 8 3 2 5 2" xfId="4984"/>
    <cellStyle name="Comma 8 3 2 6" xfId="2825"/>
    <cellStyle name="Comma 8 3 2 6 2" xfId="5471"/>
    <cellStyle name="Comma 8 3 2 7" xfId="3770"/>
    <cellStyle name="Comma 8 3 3" xfId="1312"/>
    <cellStyle name="Comma 8 3 3 2" xfId="1598"/>
    <cellStyle name="Comma 8 3 3 2 2" xfId="2136"/>
    <cellStyle name="Comma 8 3 3 2 2 2" xfId="4789"/>
    <cellStyle name="Comma 8 3 3 2 3" xfId="2658"/>
    <cellStyle name="Comma 8 3 3 2 3 2" xfId="5304"/>
    <cellStyle name="Comma 8 3 3 2 4" xfId="3188"/>
    <cellStyle name="Comma 8 3 3 2 4 2" xfId="5834"/>
    <cellStyle name="Comma 8 3 3 2 5" xfId="4256"/>
    <cellStyle name="Comma 8 3 3 3" xfId="1900"/>
    <cellStyle name="Comma 8 3 3 3 2" xfId="4554"/>
    <cellStyle name="Comma 8 3 3 4" xfId="2424"/>
    <cellStyle name="Comma 8 3 3 4 2" xfId="5070"/>
    <cellStyle name="Comma 8 3 3 5" xfId="2954"/>
    <cellStyle name="Comma 8 3 3 5 2" xfId="5600"/>
    <cellStyle name="Comma 8 3 3 6" xfId="3989"/>
    <cellStyle name="Comma 8 3 4" xfId="1479"/>
    <cellStyle name="Comma 8 3 4 2" xfId="2017"/>
    <cellStyle name="Comma 8 3 4 2 2" xfId="4670"/>
    <cellStyle name="Comma 8 3 4 3" xfId="2539"/>
    <cellStyle name="Comma 8 3 4 3 2" xfId="5185"/>
    <cellStyle name="Comma 8 3 4 4" xfId="3069"/>
    <cellStyle name="Comma 8 3 4 4 2" xfId="5715"/>
    <cellStyle name="Comma 8 3 4 5" xfId="4137"/>
    <cellStyle name="Comma 8 3 5" xfId="1771"/>
    <cellStyle name="Comma 8 3 5 2" xfId="4425"/>
    <cellStyle name="Comma 8 3 6" xfId="2305"/>
    <cellStyle name="Comma 8 3 6 2" xfId="4951"/>
    <cellStyle name="Comma 8 3 7" xfId="2787"/>
    <cellStyle name="Comma 8 3 7 2" xfId="5433"/>
    <cellStyle name="Comma 8 3 8" xfId="3712"/>
    <cellStyle name="Comma 8 4" xfId="1023"/>
    <cellStyle name="Comma 8 4 2" xfId="1352"/>
    <cellStyle name="Comma 8 4 2 2" xfId="1628"/>
    <cellStyle name="Comma 8 4 2 2 2" xfId="2166"/>
    <cellStyle name="Comma 8 4 2 2 2 2" xfId="4819"/>
    <cellStyle name="Comma 8 4 2 2 3" xfId="2688"/>
    <cellStyle name="Comma 8 4 2 2 3 2" xfId="5334"/>
    <cellStyle name="Comma 8 4 2 2 4" xfId="3218"/>
    <cellStyle name="Comma 8 4 2 2 4 2" xfId="5864"/>
    <cellStyle name="Comma 8 4 2 2 5" xfId="4286"/>
    <cellStyle name="Comma 8 4 2 3" xfId="1930"/>
    <cellStyle name="Comma 8 4 2 3 2" xfId="4584"/>
    <cellStyle name="Comma 8 4 2 4" xfId="2454"/>
    <cellStyle name="Comma 8 4 2 4 2" xfId="5100"/>
    <cellStyle name="Comma 8 4 2 5" xfId="2984"/>
    <cellStyle name="Comma 8 4 2 5 2" xfId="5630"/>
    <cellStyle name="Comma 8 4 2 6" xfId="4025"/>
    <cellStyle name="Comma 8 4 3" xfId="1509"/>
    <cellStyle name="Comma 8 4 3 2" xfId="2047"/>
    <cellStyle name="Comma 8 4 3 2 2" xfId="4700"/>
    <cellStyle name="Comma 8 4 3 3" xfId="2569"/>
    <cellStyle name="Comma 8 4 3 3 2" xfId="5215"/>
    <cellStyle name="Comma 8 4 3 4" xfId="3099"/>
    <cellStyle name="Comma 8 4 3 4 2" xfId="5745"/>
    <cellStyle name="Comma 8 4 3 5" xfId="4167"/>
    <cellStyle name="Comma 8 4 4" xfId="1809"/>
    <cellStyle name="Comma 8 4 4 2" xfId="4463"/>
    <cellStyle name="Comma 8 4 5" xfId="2335"/>
    <cellStyle name="Comma 8 4 5 2" xfId="4981"/>
    <cellStyle name="Comma 8 4 6" xfId="2822"/>
    <cellStyle name="Comma 8 4 6 2" xfId="5468"/>
    <cellStyle name="Comma 8 4 7" xfId="3767"/>
    <cellStyle name="Comma 8 5" xfId="1250"/>
    <cellStyle name="Comma 8 5 2" xfId="1560"/>
    <cellStyle name="Comma 8 5 2 2" xfId="2098"/>
    <cellStyle name="Comma 8 5 2 2 2" xfId="4751"/>
    <cellStyle name="Comma 8 5 2 3" xfId="2620"/>
    <cellStyle name="Comma 8 5 2 3 2" xfId="5266"/>
    <cellStyle name="Comma 8 5 2 4" xfId="3150"/>
    <cellStyle name="Comma 8 5 2 4 2" xfId="5796"/>
    <cellStyle name="Comma 8 5 2 5" xfId="4218"/>
    <cellStyle name="Comma 8 5 3" xfId="1861"/>
    <cellStyle name="Comma 8 5 3 2" xfId="4515"/>
    <cellStyle name="Comma 8 5 4" xfId="2386"/>
    <cellStyle name="Comma 8 5 4 2" xfId="5032"/>
    <cellStyle name="Comma 8 5 5" xfId="2916"/>
    <cellStyle name="Comma 8 5 5 2" xfId="5562"/>
    <cellStyle name="Comma 8 5 6" xfId="3949"/>
    <cellStyle name="Comma 8 6" xfId="1441"/>
    <cellStyle name="Comma 8 6 2" xfId="1979"/>
    <cellStyle name="Comma 8 6 2 2" xfId="4632"/>
    <cellStyle name="Comma 8 6 3" xfId="2501"/>
    <cellStyle name="Comma 8 6 3 2" xfId="5147"/>
    <cellStyle name="Comma 8 6 4" xfId="3031"/>
    <cellStyle name="Comma 8 6 4 2" xfId="5677"/>
    <cellStyle name="Comma 8 6 5" xfId="4099"/>
    <cellStyle name="Comma 8 7" xfId="1723"/>
    <cellStyle name="Comma 8 7 2" xfId="4377"/>
    <cellStyle name="Comma 8 8" xfId="2267"/>
    <cellStyle name="Comma 8 8 2" xfId="4913"/>
    <cellStyle name="Comma 8 9" xfId="2740"/>
    <cellStyle name="Comma 8 9 2" xfId="5386"/>
    <cellStyle name="Comma 9" xfId="519"/>
    <cellStyle name="Currency 2" xfId="595"/>
    <cellStyle name="Currency 2 2" xfId="6268"/>
    <cellStyle name="Currency 2 3" xfId="6267"/>
    <cellStyle name="Currency 3" xfId="6269"/>
    <cellStyle name="Currency 4" xfId="6270"/>
    <cellStyle name="Explanatory Text" xfId="16" builtinId="53" customBuiltin="1"/>
    <cellStyle name="Explanatory Text 2" xfId="78"/>
    <cellStyle name="Explanatory Text 2 2" xfId="1226"/>
    <cellStyle name="Explanatory Text 3" xfId="192"/>
    <cellStyle name="Explanatory Text 4" xfId="144"/>
    <cellStyle name="Explanatory Text 4 2" xfId="428"/>
    <cellStyle name="Explanatory Text 4 3" xfId="769"/>
    <cellStyle name="Explanatory Text 5" xfId="520"/>
    <cellStyle name="Explanatory Text 6" xfId="704"/>
    <cellStyle name="Explanatory Text 7" xfId="787"/>
    <cellStyle name="Explanatory Text 8" xfId="956"/>
    <cellStyle name="Explanatory Text 9" xfId="3643"/>
    <cellStyle name="Good" xfId="6" builtinId="26" customBuiltin="1"/>
    <cellStyle name="Good 2" xfId="79"/>
    <cellStyle name="Good 2 2" xfId="1227"/>
    <cellStyle name="Good 3" xfId="193"/>
    <cellStyle name="Good 4" xfId="145"/>
    <cellStyle name="Good 4 2" xfId="429"/>
    <cellStyle name="Good 4 3" xfId="770"/>
    <cellStyle name="Good 5" xfId="521"/>
    <cellStyle name="Good 6" xfId="694"/>
    <cellStyle name="Good 7" xfId="788"/>
    <cellStyle name="Good 8" xfId="957"/>
    <cellStyle name="Good 9" xfId="3644"/>
    <cellStyle name="Heading 1" xfId="2" builtinId="16" customBuiltin="1"/>
    <cellStyle name="Heading 1 2" xfId="80"/>
    <cellStyle name="Heading 1 2 2" xfId="1228"/>
    <cellStyle name="Heading 1 3" xfId="194"/>
    <cellStyle name="Heading 1 4" xfId="146"/>
    <cellStyle name="Heading 1 4 2" xfId="430"/>
    <cellStyle name="Heading 1 4 3" xfId="771"/>
    <cellStyle name="Heading 1 5" xfId="522"/>
    <cellStyle name="Heading 1 6" xfId="690"/>
    <cellStyle name="Heading 1 7" xfId="824"/>
    <cellStyle name="Heading 1 8" xfId="958"/>
    <cellStyle name="Heading 1 9" xfId="3645"/>
    <cellStyle name="Heading 2" xfId="3" builtinId="17" customBuiltin="1"/>
    <cellStyle name="Heading 2 2" xfId="81"/>
    <cellStyle name="Heading 2 2 2" xfId="1229"/>
    <cellStyle name="Heading 2 3" xfId="195"/>
    <cellStyle name="Heading 2 4" xfId="147"/>
    <cellStyle name="Heading 2 4 2" xfId="431"/>
    <cellStyle name="Heading 2 4 3" xfId="772"/>
    <cellStyle name="Heading 2 5" xfId="523"/>
    <cellStyle name="Heading 2 6" xfId="691"/>
    <cellStyle name="Heading 2 7" xfId="799"/>
    <cellStyle name="Heading 2 8" xfId="959"/>
    <cellStyle name="Heading 2 9" xfId="3646"/>
    <cellStyle name="Heading 3" xfId="4" builtinId="18" customBuiltin="1"/>
    <cellStyle name="Heading 3 2" xfId="82"/>
    <cellStyle name="Heading 3 2 2" xfId="1230"/>
    <cellStyle name="Heading 3 3" xfId="196"/>
    <cellStyle name="Heading 3 4" xfId="148"/>
    <cellStyle name="Heading 3 4 2" xfId="432"/>
    <cellStyle name="Heading 3 4 3" xfId="773"/>
    <cellStyle name="Heading 3 5" xfId="524"/>
    <cellStyle name="Heading 3 6" xfId="692"/>
    <cellStyle name="Heading 3 7" xfId="796"/>
    <cellStyle name="Heading 3 8" xfId="960"/>
    <cellStyle name="Heading 3 9" xfId="3647"/>
    <cellStyle name="Heading 4" xfId="5" builtinId="19" customBuiltin="1"/>
    <cellStyle name="Heading 4 2" xfId="83"/>
    <cellStyle name="Heading 4 2 2" xfId="1231"/>
    <cellStyle name="Heading 4 3" xfId="197"/>
    <cellStyle name="Heading 4 4" xfId="149"/>
    <cellStyle name="Heading 4 4 2" xfId="433"/>
    <cellStyle name="Heading 4 4 3" xfId="774"/>
    <cellStyle name="Heading 4 5" xfId="525"/>
    <cellStyle name="Heading 4 6" xfId="693"/>
    <cellStyle name="Heading 4 7" xfId="889"/>
    <cellStyle name="Heading 4 8" xfId="961"/>
    <cellStyle name="Heading 4 9" xfId="3648"/>
    <cellStyle name="Hyperlink" xfId="52254" builtinId="8"/>
    <cellStyle name="Input" xfId="9" builtinId="20" customBuiltin="1"/>
    <cellStyle name="Input 10" xfId="3649"/>
    <cellStyle name="Input 10 2" xfId="7603"/>
    <cellStyle name="Input 10 2 2" xfId="13888"/>
    <cellStyle name="Input 10 2 2 2" xfId="25698"/>
    <cellStyle name="Input 10 2 2 2 2" xfId="49317"/>
    <cellStyle name="Input 10 2 2 3" xfId="37509"/>
    <cellStyle name="Input 10 2 3" xfId="16587"/>
    <cellStyle name="Input 10 2 3 2" xfId="28397"/>
    <cellStyle name="Input 10 2 3 2 2" xfId="52016"/>
    <cellStyle name="Input 10 2 3 3" xfId="40208"/>
    <cellStyle name="Input 10 2 4" xfId="19417"/>
    <cellStyle name="Input 10 2 4 2" xfId="43038"/>
    <cellStyle name="Input 10 2 5" xfId="31230"/>
    <cellStyle name="Input 10 3" xfId="7096"/>
    <cellStyle name="Input 10 3 2" xfId="13381"/>
    <cellStyle name="Input 10 3 2 2" xfId="25191"/>
    <cellStyle name="Input 10 3 2 2 2" xfId="48810"/>
    <cellStyle name="Input 10 3 2 3" xfId="37002"/>
    <cellStyle name="Input 10 3 3" xfId="15594"/>
    <cellStyle name="Input 10 3 3 2" xfId="27404"/>
    <cellStyle name="Input 10 3 3 2 2" xfId="51023"/>
    <cellStyle name="Input 10 3 3 3" xfId="39215"/>
    <cellStyle name="Input 10 3 4" xfId="18910"/>
    <cellStyle name="Input 10 3 4 2" xfId="42531"/>
    <cellStyle name="Input 10 3 5" xfId="30723"/>
    <cellStyle name="Input 10 4" xfId="11032"/>
    <cellStyle name="Input 10 4 2" xfId="22842"/>
    <cellStyle name="Input 10 4 2 2" xfId="46461"/>
    <cellStyle name="Input 10 4 3" xfId="34653"/>
    <cellStyle name="Input 10 5" xfId="9015"/>
    <cellStyle name="Input 10 5 2" xfId="20825"/>
    <cellStyle name="Input 10 5 2 2" xfId="44444"/>
    <cellStyle name="Input 10 5 3" xfId="32636"/>
    <cellStyle name="Input 10 6" xfId="17503"/>
    <cellStyle name="Input 10 6 2" xfId="41124"/>
    <cellStyle name="Input 10 7" xfId="29316"/>
    <cellStyle name="Input 11" xfId="619"/>
    <cellStyle name="Input 11 2" xfId="6480"/>
    <cellStyle name="Input 11 2 2" xfId="12765"/>
    <cellStyle name="Input 11 2 2 2" xfId="24575"/>
    <cellStyle name="Input 11 2 2 2 2" xfId="48194"/>
    <cellStyle name="Input 11 2 2 3" xfId="36386"/>
    <cellStyle name="Input 11 2 3" xfId="10553"/>
    <cellStyle name="Input 11 2 3 2" xfId="22363"/>
    <cellStyle name="Input 11 2 3 2 2" xfId="45982"/>
    <cellStyle name="Input 11 2 3 3" xfId="34174"/>
    <cellStyle name="Input 11 2 4" xfId="18294"/>
    <cellStyle name="Input 11 2 4 2" xfId="41915"/>
    <cellStyle name="Input 11 2 5" xfId="30107"/>
    <cellStyle name="Input 11 3" xfId="6894"/>
    <cellStyle name="Input 11 3 2" xfId="13179"/>
    <cellStyle name="Input 11 3 2 2" xfId="24989"/>
    <cellStyle name="Input 11 3 2 2 2" xfId="48608"/>
    <cellStyle name="Input 11 3 2 3" xfId="36800"/>
    <cellStyle name="Input 11 3 3" xfId="11945"/>
    <cellStyle name="Input 11 3 3 2" xfId="23755"/>
    <cellStyle name="Input 11 3 3 2 2" xfId="47374"/>
    <cellStyle name="Input 11 3 3 3" xfId="35566"/>
    <cellStyle name="Input 11 3 4" xfId="18708"/>
    <cellStyle name="Input 11 3 4 2" xfId="42329"/>
    <cellStyle name="Input 11 3 5" xfId="30521"/>
    <cellStyle name="Input 11 4" xfId="9274"/>
    <cellStyle name="Input 11 4 2" xfId="21084"/>
    <cellStyle name="Input 11 4 2 2" xfId="44703"/>
    <cellStyle name="Input 11 4 3" xfId="32895"/>
    <cellStyle name="Input 11 5" xfId="16353"/>
    <cellStyle name="Input 11 5 2" xfId="28163"/>
    <cellStyle name="Input 11 5 2 2" xfId="51782"/>
    <cellStyle name="Input 11 5 3" xfId="39974"/>
    <cellStyle name="Input 11 6" xfId="16819"/>
    <cellStyle name="Input 11 6 2" xfId="40440"/>
    <cellStyle name="Input 11 7" xfId="28632"/>
    <cellStyle name="Input 2" xfId="84"/>
    <cellStyle name="Input 2 10" xfId="3447"/>
    <cellStyle name="Input 2 10 2" xfId="7449"/>
    <cellStyle name="Input 2 10 2 2" xfId="13734"/>
    <cellStyle name="Input 2 10 2 2 2" xfId="25544"/>
    <cellStyle name="Input 2 10 2 2 2 2" xfId="49163"/>
    <cellStyle name="Input 2 10 2 2 3" xfId="37355"/>
    <cellStyle name="Input 2 10 2 3" xfId="16240"/>
    <cellStyle name="Input 2 10 2 3 2" xfId="28050"/>
    <cellStyle name="Input 2 10 2 3 2 2" xfId="51669"/>
    <cellStyle name="Input 2 10 2 3 3" xfId="39861"/>
    <cellStyle name="Input 2 10 2 4" xfId="19263"/>
    <cellStyle name="Input 2 10 2 4 2" xfId="42884"/>
    <cellStyle name="Input 2 10 2 5" xfId="31076"/>
    <cellStyle name="Input 2 10 3" xfId="8020"/>
    <cellStyle name="Input 2 10 3 2" xfId="14305"/>
    <cellStyle name="Input 2 10 3 2 2" xfId="26115"/>
    <cellStyle name="Input 2 10 3 2 2 2" xfId="49734"/>
    <cellStyle name="Input 2 10 3 2 3" xfId="37926"/>
    <cellStyle name="Input 2 10 3 3" xfId="11547"/>
    <cellStyle name="Input 2 10 3 3 2" xfId="23357"/>
    <cellStyle name="Input 2 10 3 3 2 2" xfId="46976"/>
    <cellStyle name="Input 2 10 3 3 3" xfId="35168"/>
    <cellStyle name="Input 2 10 3 4" xfId="19834"/>
    <cellStyle name="Input 2 10 3 4 2" xfId="43455"/>
    <cellStyle name="Input 2 10 3 5" xfId="31647"/>
    <cellStyle name="Input 2 10 4" xfId="10870"/>
    <cellStyle name="Input 2 10 4 2" xfId="22680"/>
    <cellStyle name="Input 2 10 4 2 2" xfId="46299"/>
    <cellStyle name="Input 2 10 4 3" xfId="34491"/>
    <cellStyle name="Input 2 10 5" xfId="15955"/>
    <cellStyle name="Input 2 10 5 2" xfId="27765"/>
    <cellStyle name="Input 2 10 5 2 2" xfId="51384"/>
    <cellStyle name="Input 2 10 5 3" xfId="39576"/>
    <cellStyle name="Input 2 10 6" xfId="17364"/>
    <cellStyle name="Input 2 10 6 2" xfId="40985"/>
    <cellStyle name="Input 2 10 7" xfId="29177"/>
    <cellStyle name="Input 2 11" xfId="624"/>
    <cellStyle name="Input 2 11 2" xfId="6485"/>
    <cellStyle name="Input 2 11 2 2" xfId="12770"/>
    <cellStyle name="Input 2 11 2 2 2" xfId="24580"/>
    <cellStyle name="Input 2 11 2 2 2 2" xfId="48199"/>
    <cellStyle name="Input 2 11 2 2 3" xfId="36391"/>
    <cellStyle name="Input 2 11 2 3" xfId="16466"/>
    <cellStyle name="Input 2 11 2 3 2" xfId="28276"/>
    <cellStyle name="Input 2 11 2 3 2 2" xfId="51895"/>
    <cellStyle name="Input 2 11 2 3 3" xfId="40087"/>
    <cellStyle name="Input 2 11 2 4" xfId="18299"/>
    <cellStyle name="Input 2 11 2 4 2" xfId="41920"/>
    <cellStyle name="Input 2 11 2 5" xfId="30112"/>
    <cellStyle name="Input 2 11 3" xfId="8096"/>
    <cellStyle name="Input 2 11 3 2" xfId="14381"/>
    <cellStyle name="Input 2 11 3 2 2" xfId="26191"/>
    <cellStyle name="Input 2 11 3 2 2 2" xfId="49810"/>
    <cellStyle name="Input 2 11 3 2 3" xfId="38002"/>
    <cellStyle name="Input 2 11 3 3" xfId="9415"/>
    <cellStyle name="Input 2 11 3 3 2" xfId="21225"/>
    <cellStyle name="Input 2 11 3 3 2 2" xfId="44844"/>
    <cellStyle name="Input 2 11 3 3 3" xfId="33036"/>
    <cellStyle name="Input 2 11 3 4" xfId="19910"/>
    <cellStyle name="Input 2 11 3 4 2" xfId="43531"/>
    <cellStyle name="Input 2 11 3 5" xfId="31723"/>
    <cellStyle name="Input 2 11 4" xfId="9279"/>
    <cellStyle name="Input 2 11 4 2" xfId="21089"/>
    <cellStyle name="Input 2 11 4 2 2" xfId="44708"/>
    <cellStyle name="Input 2 11 4 3" xfId="32900"/>
    <cellStyle name="Input 2 11 5" xfId="16451"/>
    <cellStyle name="Input 2 11 5 2" xfId="28261"/>
    <cellStyle name="Input 2 11 5 2 2" xfId="51880"/>
    <cellStyle name="Input 2 11 5 3" xfId="40072"/>
    <cellStyle name="Input 2 11 6" xfId="16824"/>
    <cellStyle name="Input 2 11 6 2" xfId="40445"/>
    <cellStyle name="Input 2 11 7" xfId="28637"/>
    <cellStyle name="Input 2 2" xfId="462"/>
    <cellStyle name="Input 2 2 2" xfId="545"/>
    <cellStyle name="Input 2 2 2 2" xfId="2748"/>
    <cellStyle name="Input 2 2 2 2 2" xfId="5394"/>
    <cellStyle name="Input 2 2 2 2 2 2" xfId="8174"/>
    <cellStyle name="Input 2 2 2 2 2 2 2" xfId="14459"/>
    <cellStyle name="Input 2 2 2 2 2 2 2 2" xfId="26269"/>
    <cellStyle name="Input 2 2 2 2 2 2 2 2 2" xfId="49888"/>
    <cellStyle name="Input 2 2 2 2 2 2 2 3" xfId="38080"/>
    <cellStyle name="Input 2 2 2 2 2 2 3" xfId="11955"/>
    <cellStyle name="Input 2 2 2 2 2 2 3 2" xfId="23765"/>
    <cellStyle name="Input 2 2 2 2 2 2 3 2 2" xfId="47384"/>
    <cellStyle name="Input 2 2 2 2 2 2 3 3" xfId="35576"/>
    <cellStyle name="Input 2 2 2 2 2 2 4" xfId="19988"/>
    <cellStyle name="Input 2 2 2 2 2 2 4 2" xfId="43609"/>
    <cellStyle name="Input 2 2 2 2 2 2 5" xfId="31801"/>
    <cellStyle name="Input 2 2 2 2 2 3" xfId="8618"/>
    <cellStyle name="Input 2 2 2 2 2 3 2" xfId="14903"/>
    <cellStyle name="Input 2 2 2 2 2 3 2 2" xfId="26713"/>
    <cellStyle name="Input 2 2 2 2 2 3 2 2 2" xfId="50332"/>
    <cellStyle name="Input 2 2 2 2 2 3 2 3" xfId="38524"/>
    <cellStyle name="Input 2 2 2 2 2 3 3" xfId="15677"/>
    <cellStyle name="Input 2 2 2 2 2 3 3 2" xfId="27487"/>
    <cellStyle name="Input 2 2 2 2 2 3 3 2 2" xfId="51106"/>
    <cellStyle name="Input 2 2 2 2 2 3 3 3" xfId="39298"/>
    <cellStyle name="Input 2 2 2 2 2 3 4" xfId="20432"/>
    <cellStyle name="Input 2 2 2 2 2 3 4 2" xfId="44053"/>
    <cellStyle name="Input 2 2 2 2 2 3 5" xfId="32245"/>
    <cellStyle name="Input 2 2 2 2 2 4" xfId="11996"/>
    <cellStyle name="Input 2 2 2 2 2 4 2" xfId="23806"/>
    <cellStyle name="Input 2 2 2 2 2 4 2 2" xfId="47425"/>
    <cellStyle name="Input 2 2 2 2 2 4 3" xfId="35617"/>
    <cellStyle name="Input 2 2 2 2 2 5" xfId="11080"/>
    <cellStyle name="Input 2 2 2 2 2 5 2" xfId="22890"/>
    <cellStyle name="Input 2 2 2 2 2 5 2 2" xfId="46509"/>
    <cellStyle name="Input 2 2 2 2 2 5 3" xfId="34701"/>
    <cellStyle name="Input 2 2 2 2 2 6" xfId="17808"/>
    <cellStyle name="Input 2 2 2 2 2 6 2" xfId="41429"/>
    <cellStyle name="Input 2 2 2 2 2 7" xfId="29621"/>
    <cellStyle name="Input 2 2 2 2 3" xfId="7186"/>
    <cellStyle name="Input 2 2 2 2 3 2" xfId="13471"/>
    <cellStyle name="Input 2 2 2 2 3 2 2" xfId="25281"/>
    <cellStyle name="Input 2 2 2 2 3 2 2 2" xfId="48900"/>
    <cellStyle name="Input 2 2 2 2 3 2 3" xfId="37092"/>
    <cellStyle name="Input 2 2 2 2 3 3" xfId="15774"/>
    <cellStyle name="Input 2 2 2 2 3 3 2" xfId="27584"/>
    <cellStyle name="Input 2 2 2 2 3 3 2 2" xfId="51203"/>
    <cellStyle name="Input 2 2 2 2 3 3 3" xfId="39395"/>
    <cellStyle name="Input 2 2 2 2 3 4" xfId="19000"/>
    <cellStyle name="Input 2 2 2 2 3 4 2" xfId="42621"/>
    <cellStyle name="Input 2 2 2 2 3 5" xfId="30813"/>
    <cellStyle name="Input 2 2 2 2 4" xfId="6408"/>
    <cellStyle name="Input 2 2 2 2 4 2" xfId="12694"/>
    <cellStyle name="Input 2 2 2 2 4 2 2" xfId="24504"/>
    <cellStyle name="Input 2 2 2 2 4 2 2 2" xfId="48123"/>
    <cellStyle name="Input 2 2 2 2 4 2 3" xfId="36315"/>
    <cellStyle name="Input 2 2 2 2 4 3" xfId="16192"/>
    <cellStyle name="Input 2 2 2 2 4 3 2" xfId="28002"/>
    <cellStyle name="Input 2 2 2 2 4 3 2 2" xfId="51621"/>
    <cellStyle name="Input 2 2 2 2 4 3 3" xfId="39813"/>
    <cellStyle name="Input 2 2 2 2 4 4" xfId="18223"/>
    <cellStyle name="Input 2 2 2 2 4 4 2" xfId="41844"/>
    <cellStyle name="Input 2 2 2 2 4 5" xfId="30036"/>
    <cellStyle name="Input 2 2 2 2 5" xfId="10452"/>
    <cellStyle name="Input 2 2 2 2 5 2" xfId="22262"/>
    <cellStyle name="Input 2 2 2 2 5 2 2" xfId="45881"/>
    <cellStyle name="Input 2 2 2 2 5 3" xfId="34073"/>
    <cellStyle name="Input 2 2 2 2 6" xfId="16614"/>
    <cellStyle name="Input 2 2 2 2 6 2" xfId="28424"/>
    <cellStyle name="Input 2 2 2 2 6 2 2" xfId="52043"/>
    <cellStyle name="Input 2 2 2 2 6 3" xfId="40235"/>
    <cellStyle name="Input 2 2 2 2 7" xfId="17189"/>
    <cellStyle name="Input 2 2 2 2 7 2" xfId="40810"/>
    <cellStyle name="Input 2 2 2 2 8" xfId="29002"/>
    <cellStyle name="Input 2 2 2 3" xfId="3363"/>
    <cellStyle name="Input 2 2 2 3 2" xfId="6003"/>
    <cellStyle name="Input 2 2 2 3 2 2" xfId="8375"/>
    <cellStyle name="Input 2 2 2 3 2 2 2" xfId="14660"/>
    <cellStyle name="Input 2 2 2 3 2 2 2 2" xfId="26470"/>
    <cellStyle name="Input 2 2 2 3 2 2 2 2 2" xfId="50089"/>
    <cellStyle name="Input 2 2 2 3 2 2 2 3" xfId="38281"/>
    <cellStyle name="Input 2 2 2 3 2 2 3" xfId="15672"/>
    <cellStyle name="Input 2 2 2 3 2 2 3 2" xfId="27482"/>
    <cellStyle name="Input 2 2 2 3 2 2 3 2 2" xfId="51101"/>
    <cellStyle name="Input 2 2 2 3 2 2 3 3" xfId="39293"/>
    <cellStyle name="Input 2 2 2 3 2 2 4" xfId="20189"/>
    <cellStyle name="Input 2 2 2 3 2 2 4 2" xfId="43810"/>
    <cellStyle name="Input 2 2 2 3 2 2 5" xfId="32002"/>
    <cellStyle name="Input 2 2 2 3 2 3" xfId="8724"/>
    <cellStyle name="Input 2 2 2 3 2 3 2" xfId="15009"/>
    <cellStyle name="Input 2 2 2 3 2 3 2 2" xfId="26819"/>
    <cellStyle name="Input 2 2 2 3 2 3 2 2 2" xfId="50438"/>
    <cellStyle name="Input 2 2 2 3 2 3 2 3" xfId="38630"/>
    <cellStyle name="Input 2 2 2 3 2 3 3" xfId="11807"/>
    <cellStyle name="Input 2 2 2 3 2 3 3 2" xfId="23617"/>
    <cellStyle name="Input 2 2 2 3 2 3 3 2 2" xfId="47236"/>
    <cellStyle name="Input 2 2 2 3 2 3 3 3" xfId="35428"/>
    <cellStyle name="Input 2 2 2 3 2 3 4" xfId="20538"/>
    <cellStyle name="Input 2 2 2 3 2 3 4 2" xfId="44159"/>
    <cellStyle name="Input 2 2 2 3 2 3 5" xfId="32351"/>
    <cellStyle name="Input 2 2 2 3 2 4" xfId="12336"/>
    <cellStyle name="Input 2 2 2 3 2 4 2" xfId="24146"/>
    <cellStyle name="Input 2 2 2 3 2 4 2 2" xfId="47765"/>
    <cellStyle name="Input 2 2 2 3 2 4 3" xfId="35957"/>
    <cellStyle name="Input 2 2 2 3 2 5" xfId="16786"/>
    <cellStyle name="Input 2 2 2 3 2 5 2" xfId="28596"/>
    <cellStyle name="Input 2 2 2 3 2 5 2 2" xfId="52215"/>
    <cellStyle name="Input 2 2 2 3 2 5 3" xfId="40407"/>
    <cellStyle name="Input 2 2 2 3 2 6" xfId="17914"/>
    <cellStyle name="Input 2 2 2 3 2 6 2" xfId="41535"/>
    <cellStyle name="Input 2 2 2 3 2 7" xfId="29727"/>
    <cellStyle name="Input 2 2 2 3 3" xfId="7378"/>
    <cellStyle name="Input 2 2 2 3 3 2" xfId="13663"/>
    <cellStyle name="Input 2 2 2 3 3 2 2" xfId="25473"/>
    <cellStyle name="Input 2 2 2 3 3 2 2 2" xfId="49092"/>
    <cellStyle name="Input 2 2 2 3 3 2 3" xfId="37284"/>
    <cellStyle name="Input 2 2 2 3 3 3" xfId="16547"/>
    <cellStyle name="Input 2 2 2 3 3 3 2" xfId="28357"/>
    <cellStyle name="Input 2 2 2 3 3 3 2 2" xfId="51976"/>
    <cellStyle name="Input 2 2 2 3 3 3 3" xfId="40168"/>
    <cellStyle name="Input 2 2 2 3 3 4" xfId="19192"/>
    <cellStyle name="Input 2 2 2 3 3 4 2" xfId="42813"/>
    <cellStyle name="Input 2 2 2 3 3 5" xfId="31005"/>
    <cellStyle name="Input 2 2 2 3 4" xfId="6953"/>
    <cellStyle name="Input 2 2 2 3 4 2" xfId="13238"/>
    <cellStyle name="Input 2 2 2 3 4 2 2" xfId="25048"/>
    <cellStyle name="Input 2 2 2 3 4 2 2 2" xfId="48667"/>
    <cellStyle name="Input 2 2 2 3 4 2 3" xfId="36859"/>
    <cellStyle name="Input 2 2 2 3 4 3" xfId="10646"/>
    <cellStyle name="Input 2 2 2 3 4 3 2" xfId="22456"/>
    <cellStyle name="Input 2 2 2 3 4 3 2 2" xfId="46075"/>
    <cellStyle name="Input 2 2 2 3 4 3 3" xfId="34267"/>
    <cellStyle name="Input 2 2 2 3 4 4" xfId="18767"/>
    <cellStyle name="Input 2 2 2 3 4 4 2" xfId="42388"/>
    <cellStyle name="Input 2 2 2 3 4 5" xfId="30580"/>
    <cellStyle name="Input 2 2 2 3 5" xfId="10795"/>
    <cellStyle name="Input 2 2 2 3 5 2" xfId="22605"/>
    <cellStyle name="Input 2 2 2 3 5 2 2" xfId="46224"/>
    <cellStyle name="Input 2 2 2 3 5 3" xfId="34416"/>
    <cellStyle name="Input 2 2 2 3 6" xfId="16802"/>
    <cellStyle name="Input 2 2 2 3 6 2" xfId="28612"/>
    <cellStyle name="Input 2 2 2 3 6 2 2" xfId="52231"/>
    <cellStyle name="Input 2 2 2 3 6 3" xfId="40423"/>
    <cellStyle name="Input 2 2 2 3 7" xfId="17295"/>
    <cellStyle name="Input 2 2 2 3 7 2" xfId="40916"/>
    <cellStyle name="Input 2 2 2 3 8" xfId="29108"/>
    <cellStyle name="Input 2 2 2 4" xfId="3582"/>
    <cellStyle name="Input 2 2 2 4 2" xfId="6169"/>
    <cellStyle name="Input 2 2 2 4 2 2" xfId="8509"/>
    <cellStyle name="Input 2 2 2 4 2 2 2" xfId="14794"/>
    <cellStyle name="Input 2 2 2 4 2 2 2 2" xfId="26604"/>
    <cellStyle name="Input 2 2 2 4 2 2 2 2 2" xfId="50223"/>
    <cellStyle name="Input 2 2 2 4 2 2 2 3" xfId="38415"/>
    <cellStyle name="Input 2 2 2 4 2 2 3" xfId="10066"/>
    <cellStyle name="Input 2 2 2 4 2 2 3 2" xfId="21876"/>
    <cellStyle name="Input 2 2 2 4 2 2 3 2 2" xfId="45495"/>
    <cellStyle name="Input 2 2 2 4 2 2 3 3" xfId="33687"/>
    <cellStyle name="Input 2 2 2 4 2 2 4" xfId="20323"/>
    <cellStyle name="Input 2 2 2 4 2 2 4 2" xfId="43944"/>
    <cellStyle name="Input 2 2 2 4 2 2 5" xfId="32136"/>
    <cellStyle name="Input 2 2 2 4 2 3" xfId="8847"/>
    <cellStyle name="Input 2 2 2 4 2 3 2" xfId="15132"/>
    <cellStyle name="Input 2 2 2 4 2 3 2 2" xfId="26942"/>
    <cellStyle name="Input 2 2 2 4 2 3 2 2 2" xfId="50561"/>
    <cellStyle name="Input 2 2 2 4 2 3 2 3" xfId="38753"/>
    <cellStyle name="Input 2 2 2 4 2 3 3" xfId="9141"/>
    <cellStyle name="Input 2 2 2 4 2 3 3 2" xfId="20951"/>
    <cellStyle name="Input 2 2 2 4 2 3 3 2 2" xfId="44570"/>
    <cellStyle name="Input 2 2 2 4 2 3 3 3" xfId="32762"/>
    <cellStyle name="Input 2 2 2 4 2 3 4" xfId="20661"/>
    <cellStyle name="Input 2 2 2 4 2 3 4 2" xfId="44282"/>
    <cellStyle name="Input 2 2 2 4 2 3 5" xfId="32474"/>
    <cellStyle name="Input 2 2 2 4 2 4" xfId="12478"/>
    <cellStyle name="Input 2 2 2 4 2 4 2" xfId="24288"/>
    <cellStyle name="Input 2 2 2 4 2 4 2 2" xfId="47907"/>
    <cellStyle name="Input 2 2 2 4 2 4 3" xfId="36099"/>
    <cellStyle name="Input 2 2 2 4 2 5" xfId="15747"/>
    <cellStyle name="Input 2 2 2 4 2 5 2" xfId="27557"/>
    <cellStyle name="Input 2 2 2 4 2 5 2 2" xfId="51176"/>
    <cellStyle name="Input 2 2 2 4 2 5 3" xfId="39368"/>
    <cellStyle name="Input 2 2 2 4 2 6" xfId="18037"/>
    <cellStyle name="Input 2 2 2 4 2 6 2" xfId="41658"/>
    <cellStyle name="Input 2 2 2 4 2 7" xfId="29850"/>
    <cellStyle name="Input 2 2 2 4 3" xfId="7563"/>
    <cellStyle name="Input 2 2 2 4 3 2" xfId="13848"/>
    <cellStyle name="Input 2 2 2 4 3 2 2" xfId="25658"/>
    <cellStyle name="Input 2 2 2 4 3 2 2 2" xfId="49277"/>
    <cellStyle name="Input 2 2 2 4 3 2 3" xfId="37469"/>
    <cellStyle name="Input 2 2 2 4 3 3" xfId="16147"/>
    <cellStyle name="Input 2 2 2 4 3 3 2" xfId="27957"/>
    <cellStyle name="Input 2 2 2 4 3 3 2 2" xfId="51576"/>
    <cellStyle name="Input 2 2 2 4 3 3 3" xfId="39768"/>
    <cellStyle name="Input 2 2 2 4 3 4" xfId="19377"/>
    <cellStyle name="Input 2 2 2 4 3 4 2" xfId="42998"/>
    <cellStyle name="Input 2 2 2 4 3 5" xfId="31190"/>
    <cellStyle name="Input 2 2 2 4 4" xfId="7971"/>
    <cellStyle name="Input 2 2 2 4 4 2" xfId="14256"/>
    <cellStyle name="Input 2 2 2 4 4 2 2" xfId="26066"/>
    <cellStyle name="Input 2 2 2 4 4 2 2 2" xfId="49685"/>
    <cellStyle name="Input 2 2 2 4 4 2 3" xfId="37877"/>
    <cellStyle name="Input 2 2 2 4 4 3" xfId="11850"/>
    <cellStyle name="Input 2 2 2 4 4 3 2" xfId="23660"/>
    <cellStyle name="Input 2 2 2 4 4 3 2 2" xfId="47279"/>
    <cellStyle name="Input 2 2 2 4 4 3 3" xfId="35471"/>
    <cellStyle name="Input 2 2 2 4 4 4" xfId="19785"/>
    <cellStyle name="Input 2 2 2 4 4 4 2" xfId="43406"/>
    <cellStyle name="Input 2 2 2 4 4 5" xfId="31598"/>
    <cellStyle name="Input 2 2 2 4 5" xfId="10990"/>
    <cellStyle name="Input 2 2 2 4 5 2" xfId="22800"/>
    <cellStyle name="Input 2 2 2 4 5 2 2" xfId="46419"/>
    <cellStyle name="Input 2 2 2 4 5 3" xfId="34611"/>
    <cellStyle name="Input 2 2 2 4 6" xfId="9494"/>
    <cellStyle name="Input 2 2 2 4 6 2" xfId="21304"/>
    <cellStyle name="Input 2 2 2 4 6 2 2" xfId="44923"/>
    <cellStyle name="Input 2 2 2 4 6 3" xfId="33115"/>
    <cellStyle name="Input 2 2 2 4 7" xfId="17471"/>
    <cellStyle name="Input 2 2 2 4 7 2" xfId="41092"/>
    <cellStyle name="Input 2 2 2 4 8" xfId="29284"/>
    <cellStyle name="Input 2 2 2 5" xfId="3446"/>
    <cellStyle name="Input 2 2 2 5 2" xfId="6075"/>
    <cellStyle name="Input 2 2 2 5 2 2" xfId="8434"/>
    <cellStyle name="Input 2 2 2 5 2 2 2" xfId="14719"/>
    <cellStyle name="Input 2 2 2 5 2 2 2 2" xfId="26529"/>
    <cellStyle name="Input 2 2 2 5 2 2 2 2 2" xfId="50148"/>
    <cellStyle name="Input 2 2 2 5 2 2 2 3" xfId="38340"/>
    <cellStyle name="Input 2 2 2 5 2 2 3" xfId="15643"/>
    <cellStyle name="Input 2 2 2 5 2 2 3 2" xfId="27453"/>
    <cellStyle name="Input 2 2 2 5 2 2 3 2 2" xfId="51072"/>
    <cellStyle name="Input 2 2 2 5 2 2 3 3" xfId="39264"/>
    <cellStyle name="Input 2 2 2 5 2 2 4" xfId="20248"/>
    <cellStyle name="Input 2 2 2 5 2 2 4 2" xfId="43869"/>
    <cellStyle name="Input 2 2 2 5 2 2 5" xfId="32061"/>
    <cellStyle name="Input 2 2 2 5 2 3" xfId="8781"/>
    <cellStyle name="Input 2 2 2 5 2 3 2" xfId="15066"/>
    <cellStyle name="Input 2 2 2 5 2 3 2 2" xfId="26876"/>
    <cellStyle name="Input 2 2 2 5 2 3 2 2 2" xfId="50495"/>
    <cellStyle name="Input 2 2 2 5 2 3 2 3" xfId="38687"/>
    <cellStyle name="Input 2 2 2 5 2 3 3" xfId="12241"/>
    <cellStyle name="Input 2 2 2 5 2 3 3 2" xfId="24051"/>
    <cellStyle name="Input 2 2 2 5 2 3 3 2 2" xfId="47670"/>
    <cellStyle name="Input 2 2 2 5 2 3 3 3" xfId="35862"/>
    <cellStyle name="Input 2 2 2 5 2 3 4" xfId="20595"/>
    <cellStyle name="Input 2 2 2 5 2 3 4 2" xfId="44216"/>
    <cellStyle name="Input 2 2 2 5 2 3 5" xfId="32408"/>
    <cellStyle name="Input 2 2 2 5 2 4" xfId="12401"/>
    <cellStyle name="Input 2 2 2 5 2 4 2" xfId="24211"/>
    <cellStyle name="Input 2 2 2 5 2 4 2 2" xfId="47830"/>
    <cellStyle name="Input 2 2 2 5 2 4 3" xfId="36022"/>
    <cellStyle name="Input 2 2 2 5 2 5" xfId="16483"/>
    <cellStyle name="Input 2 2 2 5 2 5 2" xfId="28293"/>
    <cellStyle name="Input 2 2 2 5 2 5 2 2" xfId="51912"/>
    <cellStyle name="Input 2 2 2 5 2 5 3" xfId="40104"/>
    <cellStyle name="Input 2 2 2 5 2 6" xfId="17971"/>
    <cellStyle name="Input 2 2 2 5 2 6 2" xfId="41592"/>
    <cellStyle name="Input 2 2 2 5 2 7" xfId="29784"/>
    <cellStyle name="Input 2 2 2 5 3" xfId="7448"/>
    <cellStyle name="Input 2 2 2 5 3 2" xfId="13733"/>
    <cellStyle name="Input 2 2 2 5 3 2 2" xfId="25543"/>
    <cellStyle name="Input 2 2 2 5 3 2 2 2" xfId="49162"/>
    <cellStyle name="Input 2 2 2 5 3 2 3" xfId="37354"/>
    <cellStyle name="Input 2 2 2 5 3 3" xfId="16461"/>
    <cellStyle name="Input 2 2 2 5 3 3 2" xfId="28271"/>
    <cellStyle name="Input 2 2 2 5 3 3 2 2" xfId="51890"/>
    <cellStyle name="Input 2 2 2 5 3 3 3" xfId="40082"/>
    <cellStyle name="Input 2 2 2 5 3 4" xfId="19262"/>
    <cellStyle name="Input 2 2 2 5 3 4 2" xfId="42883"/>
    <cellStyle name="Input 2 2 2 5 3 5" xfId="31075"/>
    <cellStyle name="Input 2 2 2 5 4" xfId="7165"/>
    <cellStyle name="Input 2 2 2 5 4 2" xfId="13450"/>
    <cellStyle name="Input 2 2 2 5 4 2 2" xfId="25260"/>
    <cellStyle name="Input 2 2 2 5 4 2 2 2" xfId="48879"/>
    <cellStyle name="Input 2 2 2 5 4 2 3" xfId="37071"/>
    <cellStyle name="Input 2 2 2 5 4 3" xfId="11384"/>
    <cellStyle name="Input 2 2 2 5 4 3 2" xfId="23194"/>
    <cellStyle name="Input 2 2 2 5 4 3 2 2" xfId="46813"/>
    <cellStyle name="Input 2 2 2 5 4 3 3" xfId="35005"/>
    <cellStyle name="Input 2 2 2 5 4 4" xfId="18979"/>
    <cellStyle name="Input 2 2 2 5 4 4 2" xfId="42600"/>
    <cellStyle name="Input 2 2 2 5 4 5" xfId="30792"/>
    <cellStyle name="Input 2 2 2 5 5" xfId="10869"/>
    <cellStyle name="Input 2 2 2 5 5 2" xfId="22679"/>
    <cellStyle name="Input 2 2 2 5 5 2 2" xfId="46298"/>
    <cellStyle name="Input 2 2 2 5 5 3" xfId="34490"/>
    <cellStyle name="Input 2 2 2 5 6" xfId="10292"/>
    <cellStyle name="Input 2 2 2 5 6 2" xfId="22102"/>
    <cellStyle name="Input 2 2 2 5 6 2 2" xfId="45721"/>
    <cellStyle name="Input 2 2 2 5 6 3" xfId="33913"/>
    <cellStyle name="Input 2 2 2 5 7" xfId="17363"/>
    <cellStyle name="Input 2 2 2 5 7 2" xfId="40984"/>
    <cellStyle name="Input 2 2 2 5 8" xfId="29176"/>
    <cellStyle name="Input 2 2 2 6" xfId="3454"/>
    <cellStyle name="Input 2 2 2 6 2" xfId="7456"/>
    <cellStyle name="Input 2 2 2 6 2 2" xfId="13741"/>
    <cellStyle name="Input 2 2 2 6 2 2 2" xfId="25551"/>
    <cellStyle name="Input 2 2 2 6 2 2 2 2" xfId="49170"/>
    <cellStyle name="Input 2 2 2 6 2 2 3" xfId="37362"/>
    <cellStyle name="Input 2 2 2 6 2 3" xfId="16679"/>
    <cellStyle name="Input 2 2 2 6 2 3 2" xfId="28489"/>
    <cellStyle name="Input 2 2 2 6 2 3 2 2" xfId="52108"/>
    <cellStyle name="Input 2 2 2 6 2 3 3" xfId="40300"/>
    <cellStyle name="Input 2 2 2 6 2 4" xfId="19270"/>
    <cellStyle name="Input 2 2 2 6 2 4 2" xfId="42891"/>
    <cellStyle name="Input 2 2 2 6 2 5" xfId="31083"/>
    <cellStyle name="Input 2 2 2 6 3" xfId="8091"/>
    <cellStyle name="Input 2 2 2 6 3 2" xfId="14376"/>
    <cellStyle name="Input 2 2 2 6 3 2 2" xfId="26186"/>
    <cellStyle name="Input 2 2 2 6 3 2 2 2" xfId="49805"/>
    <cellStyle name="Input 2 2 2 6 3 2 3" xfId="37997"/>
    <cellStyle name="Input 2 2 2 6 3 3" xfId="10098"/>
    <cellStyle name="Input 2 2 2 6 3 3 2" xfId="21908"/>
    <cellStyle name="Input 2 2 2 6 3 3 2 2" xfId="45527"/>
    <cellStyle name="Input 2 2 2 6 3 3 3" xfId="33719"/>
    <cellStyle name="Input 2 2 2 6 3 4" xfId="19905"/>
    <cellStyle name="Input 2 2 2 6 3 4 2" xfId="43526"/>
    <cellStyle name="Input 2 2 2 6 3 5" xfId="31718"/>
    <cellStyle name="Input 2 2 2 6 4" xfId="10877"/>
    <cellStyle name="Input 2 2 2 6 4 2" xfId="22687"/>
    <cellStyle name="Input 2 2 2 6 4 2 2" xfId="46306"/>
    <cellStyle name="Input 2 2 2 6 4 3" xfId="34498"/>
    <cellStyle name="Input 2 2 2 6 5" xfId="16135"/>
    <cellStyle name="Input 2 2 2 6 5 2" xfId="27945"/>
    <cellStyle name="Input 2 2 2 6 5 2 2" xfId="51564"/>
    <cellStyle name="Input 2 2 2 6 5 3" xfId="39756"/>
    <cellStyle name="Input 2 2 2 6 6" xfId="17371"/>
    <cellStyle name="Input 2 2 2 6 6 2" xfId="40992"/>
    <cellStyle name="Input 2 2 2 6 7" xfId="29184"/>
    <cellStyle name="Input 2 2 2 7" xfId="674"/>
    <cellStyle name="Input 2 2 2 7 2" xfId="6535"/>
    <cellStyle name="Input 2 2 2 7 2 2" xfId="12820"/>
    <cellStyle name="Input 2 2 2 7 2 2 2" xfId="24630"/>
    <cellStyle name="Input 2 2 2 7 2 2 2 2" xfId="48249"/>
    <cellStyle name="Input 2 2 2 7 2 2 3" xfId="36441"/>
    <cellStyle name="Input 2 2 2 7 2 3" xfId="10552"/>
    <cellStyle name="Input 2 2 2 7 2 3 2" xfId="22362"/>
    <cellStyle name="Input 2 2 2 7 2 3 2 2" xfId="45981"/>
    <cellStyle name="Input 2 2 2 7 2 3 3" xfId="34173"/>
    <cellStyle name="Input 2 2 2 7 2 4" xfId="18349"/>
    <cellStyle name="Input 2 2 2 7 2 4 2" xfId="41970"/>
    <cellStyle name="Input 2 2 2 7 2 5" xfId="30162"/>
    <cellStyle name="Input 2 2 2 7 3" xfId="6317"/>
    <cellStyle name="Input 2 2 2 7 3 2" xfId="12603"/>
    <cellStyle name="Input 2 2 2 7 3 2 2" xfId="24413"/>
    <cellStyle name="Input 2 2 2 7 3 2 2 2" xfId="48032"/>
    <cellStyle name="Input 2 2 2 7 3 2 3" xfId="36224"/>
    <cellStyle name="Input 2 2 2 7 3 3" xfId="16430"/>
    <cellStyle name="Input 2 2 2 7 3 3 2" xfId="28240"/>
    <cellStyle name="Input 2 2 2 7 3 3 2 2" xfId="51859"/>
    <cellStyle name="Input 2 2 2 7 3 3 3" xfId="40051"/>
    <cellStyle name="Input 2 2 2 7 3 4" xfId="18132"/>
    <cellStyle name="Input 2 2 2 7 3 4 2" xfId="41753"/>
    <cellStyle name="Input 2 2 2 7 3 5" xfId="29945"/>
    <cellStyle name="Input 2 2 2 7 4" xfId="9329"/>
    <cellStyle name="Input 2 2 2 7 4 2" xfId="21139"/>
    <cellStyle name="Input 2 2 2 7 4 2 2" xfId="44758"/>
    <cellStyle name="Input 2 2 2 7 4 3" xfId="32950"/>
    <cellStyle name="Input 2 2 2 7 5" xfId="10088"/>
    <cellStyle name="Input 2 2 2 7 5 2" xfId="21898"/>
    <cellStyle name="Input 2 2 2 7 5 2 2" xfId="45517"/>
    <cellStyle name="Input 2 2 2 7 5 3" xfId="33709"/>
    <cellStyle name="Input 2 2 2 7 6" xfId="16874"/>
    <cellStyle name="Input 2 2 2 7 6 2" xfId="40495"/>
    <cellStyle name="Input 2 2 2 7 7" xfId="28687"/>
    <cellStyle name="Input 2 2 3" xfId="3333"/>
    <cellStyle name="Input 2 2 3 2" xfId="5979"/>
    <cellStyle name="Input 2 2 3 2 2" xfId="8365"/>
    <cellStyle name="Input 2 2 3 2 2 2" xfId="14650"/>
    <cellStyle name="Input 2 2 3 2 2 2 2" xfId="26460"/>
    <cellStyle name="Input 2 2 3 2 2 2 2 2" xfId="50079"/>
    <cellStyle name="Input 2 2 3 2 2 2 3" xfId="38271"/>
    <cellStyle name="Input 2 2 3 2 2 3" xfId="10028"/>
    <cellStyle name="Input 2 2 3 2 2 3 2" xfId="21838"/>
    <cellStyle name="Input 2 2 3 2 2 3 2 2" xfId="45457"/>
    <cellStyle name="Input 2 2 3 2 2 3 3" xfId="33649"/>
    <cellStyle name="Input 2 2 3 2 2 4" xfId="20179"/>
    <cellStyle name="Input 2 2 3 2 2 4 2" xfId="43800"/>
    <cellStyle name="Input 2 2 3 2 2 5" xfId="31992"/>
    <cellStyle name="Input 2 2 3 2 3" xfId="8717"/>
    <cellStyle name="Input 2 2 3 2 3 2" xfId="15002"/>
    <cellStyle name="Input 2 2 3 2 3 2 2" xfId="26812"/>
    <cellStyle name="Input 2 2 3 2 3 2 2 2" xfId="50431"/>
    <cellStyle name="Input 2 2 3 2 3 2 3" xfId="38623"/>
    <cellStyle name="Input 2 2 3 2 3 3" xfId="9953"/>
    <cellStyle name="Input 2 2 3 2 3 3 2" xfId="21763"/>
    <cellStyle name="Input 2 2 3 2 3 3 2 2" xfId="45382"/>
    <cellStyle name="Input 2 2 3 2 3 3 3" xfId="33574"/>
    <cellStyle name="Input 2 2 3 2 3 4" xfId="20531"/>
    <cellStyle name="Input 2 2 3 2 3 4 2" xfId="44152"/>
    <cellStyle name="Input 2 2 3 2 3 5" xfId="32344"/>
    <cellStyle name="Input 2 2 3 2 4" xfId="12322"/>
    <cellStyle name="Input 2 2 3 2 4 2" xfId="24132"/>
    <cellStyle name="Input 2 2 3 2 4 2 2" xfId="47751"/>
    <cellStyle name="Input 2 2 3 2 4 3" xfId="35943"/>
    <cellStyle name="Input 2 2 3 2 5" xfId="15731"/>
    <cellStyle name="Input 2 2 3 2 5 2" xfId="27541"/>
    <cellStyle name="Input 2 2 3 2 5 2 2" xfId="51160"/>
    <cellStyle name="Input 2 2 3 2 5 3" xfId="39352"/>
    <cellStyle name="Input 2 2 3 2 6" xfId="17907"/>
    <cellStyle name="Input 2 2 3 2 6 2" xfId="41528"/>
    <cellStyle name="Input 2 2 3 2 7" xfId="29720"/>
    <cellStyle name="Input 2 2 3 3" xfId="7371"/>
    <cellStyle name="Input 2 2 3 3 2" xfId="13656"/>
    <cellStyle name="Input 2 2 3 3 2 2" xfId="25466"/>
    <cellStyle name="Input 2 2 3 3 2 2 2" xfId="49085"/>
    <cellStyle name="Input 2 2 3 3 2 3" xfId="37277"/>
    <cellStyle name="Input 2 2 3 3 3" xfId="16016"/>
    <cellStyle name="Input 2 2 3 3 3 2" xfId="27826"/>
    <cellStyle name="Input 2 2 3 3 3 2 2" xfId="51445"/>
    <cellStyle name="Input 2 2 3 3 3 3" xfId="39637"/>
    <cellStyle name="Input 2 2 3 3 4" xfId="19185"/>
    <cellStyle name="Input 2 2 3 3 4 2" xfId="42806"/>
    <cellStyle name="Input 2 2 3 3 5" xfId="30998"/>
    <cellStyle name="Input 2 2 3 4" xfId="8140"/>
    <cellStyle name="Input 2 2 3 4 2" xfId="14425"/>
    <cellStyle name="Input 2 2 3 4 2 2" xfId="26235"/>
    <cellStyle name="Input 2 2 3 4 2 2 2" xfId="49854"/>
    <cellStyle name="Input 2 2 3 4 2 3" xfId="38046"/>
    <cellStyle name="Input 2 2 3 4 3" xfId="9854"/>
    <cellStyle name="Input 2 2 3 4 3 2" xfId="21664"/>
    <cellStyle name="Input 2 2 3 4 3 2 2" xfId="45283"/>
    <cellStyle name="Input 2 2 3 4 3 3" xfId="33475"/>
    <cellStyle name="Input 2 2 3 4 4" xfId="19954"/>
    <cellStyle name="Input 2 2 3 4 4 2" xfId="43575"/>
    <cellStyle name="Input 2 2 3 4 5" xfId="31767"/>
    <cellStyle name="Input 2 2 3 5" xfId="10774"/>
    <cellStyle name="Input 2 2 3 5 2" xfId="22584"/>
    <cellStyle name="Input 2 2 3 5 2 2" xfId="46203"/>
    <cellStyle name="Input 2 2 3 5 3" xfId="34395"/>
    <cellStyle name="Input 2 2 3 6" xfId="11425"/>
    <cellStyle name="Input 2 2 3 6 2" xfId="23235"/>
    <cellStyle name="Input 2 2 3 6 2 2" xfId="46854"/>
    <cellStyle name="Input 2 2 3 6 3" xfId="35046"/>
    <cellStyle name="Input 2 2 3 7" xfId="17288"/>
    <cellStyle name="Input 2 2 3 7 2" xfId="40909"/>
    <cellStyle name="Input 2 2 3 8" xfId="29101"/>
    <cellStyle name="Input 2 2 4" xfId="3476"/>
    <cellStyle name="Input 2 2 4 2" xfId="6095"/>
    <cellStyle name="Input 2 2 4 2 2" xfId="8454"/>
    <cellStyle name="Input 2 2 4 2 2 2" xfId="14739"/>
    <cellStyle name="Input 2 2 4 2 2 2 2" xfId="26549"/>
    <cellStyle name="Input 2 2 4 2 2 2 2 2" xfId="50168"/>
    <cellStyle name="Input 2 2 4 2 2 2 3" xfId="38360"/>
    <cellStyle name="Input 2 2 4 2 2 3" xfId="15713"/>
    <cellStyle name="Input 2 2 4 2 2 3 2" xfId="27523"/>
    <cellStyle name="Input 2 2 4 2 2 3 2 2" xfId="51142"/>
    <cellStyle name="Input 2 2 4 2 2 3 3" xfId="39334"/>
    <cellStyle name="Input 2 2 4 2 2 4" xfId="20268"/>
    <cellStyle name="Input 2 2 4 2 2 4 2" xfId="43889"/>
    <cellStyle name="Input 2 2 4 2 2 5" xfId="32081"/>
    <cellStyle name="Input 2 2 4 2 3" xfId="8801"/>
    <cellStyle name="Input 2 2 4 2 3 2" xfId="15086"/>
    <cellStyle name="Input 2 2 4 2 3 2 2" xfId="26896"/>
    <cellStyle name="Input 2 2 4 2 3 2 2 2" xfId="50515"/>
    <cellStyle name="Input 2 2 4 2 3 2 3" xfId="38707"/>
    <cellStyle name="Input 2 2 4 2 3 3" xfId="15511"/>
    <cellStyle name="Input 2 2 4 2 3 3 2" xfId="27321"/>
    <cellStyle name="Input 2 2 4 2 3 3 2 2" xfId="50940"/>
    <cellStyle name="Input 2 2 4 2 3 3 3" xfId="39132"/>
    <cellStyle name="Input 2 2 4 2 3 4" xfId="20615"/>
    <cellStyle name="Input 2 2 4 2 3 4 2" xfId="44236"/>
    <cellStyle name="Input 2 2 4 2 3 5" xfId="32428"/>
    <cellStyle name="Input 2 2 4 2 4" xfId="12421"/>
    <cellStyle name="Input 2 2 4 2 4 2" xfId="24231"/>
    <cellStyle name="Input 2 2 4 2 4 2 2" xfId="47850"/>
    <cellStyle name="Input 2 2 4 2 4 3" xfId="36042"/>
    <cellStyle name="Input 2 2 4 2 5" xfId="9835"/>
    <cellStyle name="Input 2 2 4 2 5 2" xfId="21645"/>
    <cellStyle name="Input 2 2 4 2 5 2 2" xfId="45264"/>
    <cellStyle name="Input 2 2 4 2 5 3" xfId="33456"/>
    <cellStyle name="Input 2 2 4 2 6" xfId="17991"/>
    <cellStyle name="Input 2 2 4 2 6 2" xfId="41612"/>
    <cellStyle name="Input 2 2 4 2 7" xfId="29804"/>
    <cellStyle name="Input 2 2 4 3" xfId="7478"/>
    <cellStyle name="Input 2 2 4 3 2" xfId="13763"/>
    <cellStyle name="Input 2 2 4 3 2 2" xfId="25573"/>
    <cellStyle name="Input 2 2 4 3 2 2 2" xfId="49192"/>
    <cellStyle name="Input 2 2 4 3 2 3" xfId="37384"/>
    <cellStyle name="Input 2 2 4 3 3" xfId="10414"/>
    <cellStyle name="Input 2 2 4 3 3 2" xfId="22224"/>
    <cellStyle name="Input 2 2 4 3 3 2 2" xfId="45843"/>
    <cellStyle name="Input 2 2 4 3 3 3" xfId="34035"/>
    <cellStyle name="Input 2 2 4 3 4" xfId="19292"/>
    <cellStyle name="Input 2 2 4 3 4 2" xfId="42913"/>
    <cellStyle name="Input 2 2 4 3 5" xfId="31105"/>
    <cellStyle name="Input 2 2 4 4" xfId="8160"/>
    <cellStyle name="Input 2 2 4 4 2" xfId="14445"/>
    <cellStyle name="Input 2 2 4 4 2 2" xfId="26255"/>
    <cellStyle name="Input 2 2 4 4 2 2 2" xfId="49874"/>
    <cellStyle name="Input 2 2 4 4 2 3" xfId="38066"/>
    <cellStyle name="Input 2 2 4 4 3" xfId="15625"/>
    <cellStyle name="Input 2 2 4 4 3 2" xfId="27435"/>
    <cellStyle name="Input 2 2 4 4 3 2 2" xfId="51054"/>
    <cellStyle name="Input 2 2 4 4 3 3" xfId="39246"/>
    <cellStyle name="Input 2 2 4 4 4" xfId="19974"/>
    <cellStyle name="Input 2 2 4 4 4 2" xfId="43595"/>
    <cellStyle name="Input 2 2 4 4 5" xfId="31787"/>
    <cellStyle name="Input 2 2 4 5" xfId="10899"/>
    <cellStyle name="Input 2 2 4 5 2" xfId="22709"/>
    <cellStyle name="Input 2 2 4 5 2 2" xfId="46328"/>
    <cellStyle name="Input 2 2 4 5 3" xfId="34520"/>
    <cellStyle name="Input 2 2 4 6" xfId="15694"/>
    <cellStyle name="Input 2 2 4 6 2" xfId="27504"/>
    <cellStyle name="Input 2 2 4 6 2 2" xfId="51123"/>
    <cellStyle name="Input 2 2 4 6 3" xfId="39315"/>
    <cellStyle name="Input 2 2 4 7" xfId="17393"/>
    <cellStyle name="Input 2 2 4 7 2" xfId="41014"/>
    <cellStyle name="Input 2 2 4 8" xfId="29206"/>
    <cellStyle name="Input 2 2 5" xfId="3486"/>
    <cellStyle name="Input 2 2 5 2" xfId="6099"/>
    <cellStyle name="Input 2 2 5 2 2" xfId="8458"/>
    <cellStyle name="Input 2 2 5 2 2 2" xfId="14743"/>
    <cellStyle name="Input 2 2 5 2 2 2 2" xfId="26553"/>
    <cellStyle name="Input 2 2 5 2 2 2 2 2" xfId="50172"/>
    <cellStyle name="Input 2 2 5 2 2 2 3" xfId="38364"/>
    <cellStyle name="Input 2 2 5 2 2 3" xfId="9189"/>
    <cellStyle name="Input 2 2 5 2 2 3 2" xfId="20999"/>
    <cellStyle name="Input 2 2 5 2 2 3 2 2" xfId="44618"/>
    <cellStyle name="Input 2 2 5 2 2 3 3" xfId="32810"/>
    <cellStyle name="Input 2 2 5 2 2 4" xfId="20272"/>
    <cellStyle name="Input 2 2 5 2 2 4 2" xfId="43893"/>
    <cellStyle name="Input 2 2 5 2 2 5" xfId="32085"/>
    <cellStyle name="Input 2 2 5 2 3" xfId="8805"/>
    <cellStyle name="Input 2 2 5 2 3 2" xfId="15090"/>
    <cellStyle name="Input 2 2 5 2 3 2 2" xfId="26900"/>
    <cellStyle name="Input 2 2 5 2 3 2 2 2" xfId="50519"/>
    <cellStyle name="Input 2 2 5 2 3 2 3" xfId="38711"/>
    <cellStyle name="Input 2 2 5 2 3 3" xfId="12032"/>
    <cellStyle name="Input 2 2 5 2 3 3 2" xfId="23842"/>
    <cellStyle name="Input 2 2 5 2 3 3 2 2" xfId="47461"/>
    <cellStyle name="Input 2 2 5 2 3 3 3" xfId="35653"/>
    <cellStyle name="Input 2 2 5 2 3 4" xfId="20619"/>
    <cellStyle name="Input 2 2 5 2 3 4 2" xfId="44240"/>
    <cellStyle name="Input 2 2 5 2 3 5" xfId="32432"/>
    <cellStyle name="Input 2 2 5 2 4" xfId="12425"/>
    <cellStyle name="Input 2 2 5 2 4 2" xfId="24235"/>
    <cellStyle name="Input 2 2 5 2 4 2 2" xfId="47854"/>
    <cellStyle name="Input 2 2 5 2 4 3" xfId="36046"/>
    <cellStyle name="Input 2 2 5 2 5" xfId="16348"/>
    <cellStyle name="Input 2 2 5 2 5 2" xfId="28158"/>
    <cellStyle name="Input 2 2 5 2 5 2 2" xfId="51777"/>
    <cellStyle name="Input 2 2 5 2 5 3" xfId="39969"/>
    <cellStyle name="Input 2 2 5 2 6" xfId="17995"/>
    <cellStyle name="Input 2 2 5 2 6 2" xfId="41616"/>
    <cellStyle name="Input 2 2 5 2 7" xfId="29808"/>
    <cellStyle name="Input 2 2 5 3" xfId="7488"/>
    <cellStyle name="Input 2 2 5 3 2" xfId="13773"/>
    <cellStyle name="Input 2 2 5 3 2 2" xfId="25583"/>
    <cellStyle name="Input 2 2 5 3 2 2 2" xfId="49202"/>
    <cellStyle name="Input 2 2 5 3 2 3" xfId="37394"/>
    <cellStyle name="Input 2 2 5 3 3" xfId="16780"/>
    <cellStyle name="Input 2 2 5 3 3 2" xfId="28590"/>
    <cellStyle name="Input 2 2 5 3 3 2 2" xfId="52209"/>
    <cellStyle name="Input 2 2 5 3 3 3" xfId="40401"/>
    <cellStyle name="Input 2 2 5 3 4" xfId="19302"/>
    <cellStyle name="Input 2 2 5 3 4 2" xfId="42923"/>
    <cellStyle name="Input 2 2 5 3 5" xfId="31115"/>
    <cellStyle name="Input 2 2 5 4" xfId="8498"/>
    <cellStyle name="Input 2 2 5 4 2" xfId="14783"/>
    <cellStyle name="Input 2 2 5 4 2 2" xfId="26593"/>
    <cellStyle name="Input 2 2 5 4 2 2 2" xfId="50212"/>
    <cellStyle name="Input 2 2 5 4 2 3" xfId="38404"/>
    <cellStyle name="Input 2 2 5 4 3" xfId="10035"/>
    <cellStyle name="Input 2 2 5 4 3 2" xfId="21845"/>
    <cellStyle name="Input 2 2 5 4 3 2 2" xfId="45464"/>
    <cellStyle name="Input 2 2 5 4 3 3" xfId="33656"/>
    <cellStyle name="Input 2 2 5 4 4" xfId="20312"/>
    <cellStyle name="Input 2 2 5 4 4 2" xfId="43933"/>
    <cellStyle name="Input 2 2 5 4 5" xfId="32125"/>
    <cellStyle name="Input 2 2 5 5" xfId="10909"/>
    <cellStyle name="Input 2 2 5 5 2" xfId="22719"/>
    <cellStyle name="Input 2 2 5 5 2 2" xfId="46338"/>
    <cellStyle name="Input 2 2 5 5 3" xfId="34530"/>
    <cellStyle name="Input 2 2 5 6" xfId="16808"/>
    <cellStyle name="Input 2 2 5 6 2" xfId="28618"/>
    <cellStyle name="Input 2 2 5 6 2 2" xfId="52237"/>
    <cellStyle name="Input 2 2 5 6 3" xfId="40429"/>
    <cellStyle name="Input 2 2 5 7" xfId="17403"/>
    <cellStyle name="Input 2 2 5 7 2" xfId="41024"/>
    <cellStyle name="Input 2 2 5 8" xfId="29216"/>
    <cellStyle name="Input 2 2 6" xfId="3528"/>
    <cellStyle name="Input 2 2 6 2" xfId="7523"/>
    <cellStyle name="Input 2 2 6 2 2" xfId="13808"/>
    <cellStyle name="Input 2 2 6 2 2 2" xfId="25618"/>
    <cellStyle name="Input 2 2 6 2 2 2 2" xfId="49237"/>
    <cellStyle name="Input 2 2 6 2 2 3" xfId="37429"/>
    <cellStyle name="Input 2 2 6 2 3" xfId="16344"/>
    <cellStyle name="Input 2 2 6 2 3 2" xfId="28154"/>
    <cellStyle name="Input 2 2 6 2 3 2 2" xfId="51773"/>
    <cellStyle name="Input 2 2 6 2 3 3" xfId="39965"/>
    <cellStyle name="Input 2 2 6 2 4" xfId="19337"/>
    <cellStyle name="Input 2 2 6 2 4 2" xfId="42958"/>
    <cellStyle name="Input 2 2 6 2 5" xfId="31150"/>
    <cellStyle name="Input 2 2 6 3" xfId="6587"/>
    <cellStyle name="Input 2 2 6 3 2" xfId="12872"/>
    <cellStyle name="Input 2 2 6 3 2 2" xfId="24682"/>
    <cellStyle name="Input 2 2 6 3 2 2 2" xfId="48301"/>
    <cellStyle name="Input 2 2 6 3 2 3" xfId="36493"/>
    <cellStyle name="Input 2 2 6 3 3" xfId="10647"/>
    <cellStyle name="Input 2 2 6 3 3 2" xfId="22457"/>
    <cellStyle name="Input 2 2 6 3 3 2 2" xfId="46076"/>
    <cellStyle name="Input 2 2 6 3 3 3" xfId="34268"/>
    <cellStyle name="Input 2 2 6 3 4" xfId="18401"/>
    <cellStyle name="Input 2 2 6 3 4 2" xfId="42022"/>
    <cellStyle name="Input 2 2 6 3 5" xfId="30214"/>
    <cellStyle name="Input 2 2 6 4" xfId="10948"/>
    <cellStyle name="Input 2 2 6 4 2" xfId="22758"/>
    <cellStyle name="Input 2 2 6 4 2 2" xfId="46377"/>
    <cellStyle name="Input 2 2 6 4 3" xfId="34569"/>
    <cellStyle name="Input 2 2 6 5" xfId="16033"/>
    <cellStyle name="Input 2 2 6 5 2" xfId="27843"/>
    <cellStyle name="Input 2 2 6 5 2 2" xfId="51462"/>
    <cellStyle name="Input 2 2 6 5 3" xfId="39654"/>
    <cellStyle name="Input 2 2 6 6" xfId="17437"/>
    <cellStyle name="Input 2 2 6 6 2" xfId="41058"/>
    <cellStyle name="Input 2 2 6 7" xfId="29250"/>
    <cellStyle name="Input 2 2 7" xfId="646"/>
    <cellStyle name="Input 2 2 7 2" xfId="6507"/>
    <cellStyle name="Input 2 2 7 2 2" xfId="12792"/>
    <cellStyle name="Input 2 2 7 2 2 2" xfId="24602"/>
    <cellStyle name="Input 2 2 7 2 2 2 2" xfId="48221"/>
    <cellStyle name="Input 2 2 7 2 2 3" xfId="36413"/>
    <cellStyle name="Input 2 2 7 2 3" xfId="9343"/>
    <cellStyle name="Input 2 2 7 2 3 2" xfId="21153"/>
    <cellStyle name="Input 2 2 7 2 3 2 2" xfId="44772"/>
    <cellStyle name="Input 2 2 7 2 3 3" xfId="32964"/>
    <cellStyle name="Input 2 2 7 2 4" xfId="18321"/>
    <cellStyle name="Input 2 2 7 2 4 2" xfId="41942"/>
    <cellStyle name="Input 2 2 7 2 5" xfId="30134"/>
    <cellStyle name="Input 2 2 7 3" xfId="8165"/>
    <cellStyle name="Input 2 2 7 3 2" xfId="14450"/>
    <cellStyle name="Input 2 2 7 3 2 2" xfId="26260"/>
    <cellStyle name="Input 2 2 7 3 2 2 2" xfId="49879"/>
    <cellStyle name="Input 2 2 7 3 2 3" xfId="38071"/>
    <cellStyle name="Input 2 2 7 3 3" xfId="11867"/>
    <cellStyle name="Input 2 2 7 3 3 2" xfId="23677"/>
    <cellStyle name="Input 2 2 7 3 3 2 2" xfId="47296"/>
    <cellStyle name="Input 2 2 7 3 3 3" xfId="35488"/>
    <cellStyle name="Input 2 2 7 3 4" xfId="19979"/>
    <cellStyle name="Input 2 2 7 3 4 2" xfId="43600"/>
    <cellStyle name="Input 2 2 7 3 5" xfId="31792"/>
    <cellStyle name="Input 2 2 7 4" xfId="9301"/>
    <cellStyle name="Input 2 2 7 4 2" xfId="21111"/>
    <cellStyle name="Input 2 2 7 4 2 2" xfId="44730"/>
    <cellStyle name="Input 2 2 7 4 3" xfId="32922"/>
    <cellStyle name="Input 2 2 7 5" xfId="16084"/>
    <cellStyle name="Input 2 2 7 5 2" xfId="27894"/>
    <cellStyle name="Input 2 2 7 5 2 2" xfId="51513"/>
    <cellStyle name="Input 2 2 7 5 3" xfId="39705"/>
    <cellStyle name="Input 2 2 7 6" xfId="16846"/>
    <cellStyle name="Input 2 2 7 6 2" xfId="40467"/>
    <cellStyle name="Input 2 2 7 7" xfId="28659"/>
    <cellStyle name="Input 2 3" xfId="1136"/>
    <cellStyle name="Input 2 3 10" xfId="28843"/>
    <cellStyle name="Input 2 3 2" xfId="1065"/>
    <cellStyle name="Input 2 3 2 2" xfId="2841"/>
    <cellStyle name="Input 2 3 2 2 2" xfId="5487"/>
    <cellStyle name="Input 2 3 2 2 2 2" xfId="8214"/>
    <cellStyle name="Input 2 3 2 2 2 2 2" xfId="14499"/>
    <cellStyle name="Input 2 3 2 2 2 2 2 2" xfId="26309"/>
    <cellStyle name="Input 2 3 2 2 2 2 2 2 2" xfId="49928"/>
    <cellStyle name="Input 2 3 2 2 2 2 2 3" xfId="38120"/>
    <cellStyle name="Input 2 3 2 2 2 2 3" xfId="10415"/>
    <cellStyle name="Input 2 3 2 2 2 2 3 2" xfId="22225"/>
    <cellStyle name="Input 2 3 2 2 2 2 3 2 2" xfId="45844"/>
    <cellStyle name="Input 2 3 2 2 2 2 3 3" xfId="34036"/>
    <cellStyle name="Input 2 3 2 2 2 2 4" xfId="20028"/>
    <cellStyle name="Input 2 3 2 2 2 2 4 2" xfId="43649"/>
    <cellStyle name="Input 2 3 2 2 2 2 5" xfId="31841"/>
    <cellStyle name="Input 2 3 2 2 2 3" xfId="8643"/>
    <cellStyle name="Input 2 3 2 2 2 3 2" xfId="14928"/>
    <cellStyle name="Input 2 3 2 2 2 3 2 2" xfId="26738"/>
    <cellStyle name="Input 2 3 2 2 2 3 2 2 2" xfId="50357"/>
    <cellStyle name="Input 2 3 2 2 2 3 2 3" xfId="38549"/>
    <cellStyle name="Input 2 3 2 2 2 3 3" xfId="11534"/>
    <cellStyle name="Input 2 3 2 2 2 3 3 2" xfId="23344"/>
    <cellStyle name="Input 2 3 2 2 2 3 3 2 2" xfId="46963"/>
    <cellStyle name="Input 2 3 2 2 2 3 3 3" xfId="35155"/>
    <cellStyle name="Input 2 3 2 2 2 3 4" xfId="20457"/>
    <cellStyle name="Input 2 3 2 2 2 3 4 2" xfId="44078"/>
    <cellStyle name="Input 2 3 2 2 2 3 5" xfId="32270"/>
    <cellStyle name="Input 2 3 2 2 2 4" xfId="12051"/>
    <cellStyle name="Input 2 3 2 2 2 4 2" xfId="23861"/>
    <cellStyle name="Input 2 3 2 2 2 4 2 2" xfId="47480"/>
    <cellStyle name="Input 2 3 2 2 2 4 3" xfId="35672"/>
    <cellStyle name="Input 2 3 2 2 2 5" xfId="11921"/>
    <cellStyle name="Input 2 3 2 2 2 5 2" xfId="23731"/>
    <cellStyle name="Input 2 3 2 2 2 5 2 2" xfId="47350"/>
    <cellStyle name="Input 2 3 2 2 2 5 3" xfId="35542"/>
    <cellStyle name="Input 2 3 2 2 2 6" xfId="17833"/>
    <cellStyle name="Input 2 3 2 2 2 6 2" xfId="41454"/>
    <cellStyle name="Input 2 3 2 2 2 7" xfId="29646"/>
    <cellStyle name="Input 2 3 2 2 3" xfId="7226"/>
    <cellStyle name="Input 2 3 2 2 3 2" xfId="13511"/>
    <cellStyle name="Input 2 3 2 2 3 2 2" xfId="25321"/>
    <cellStyle name="Input 2 3 2 2 3 2 2 2" xfId="48940"/>
    <cellStyle name="Input 2 3 2 2 3 2 3" xfId="37132"/>
    <cellStyle name="Input 2 3 2 2 3 3" xfId="8991"/>
    <cellStyle name="Input 2 3 2 2 3 3 2" xfId="20801"/>
    <cellStyle name="Input 2 3 2 2 3 3 2 2" xfId="44420"/>
    <cellStyle name="Input 2 3 2 2 3 3 3" xfId="32612"/>
    <cellStyle name="Input 2 3 2 2 3 4" xfId="19040"/>
    <cellStyle name="Input 2 3 2 2 3 4 2" xfId="42661"/>
    <cellStyle name="Input 2 3 2 2 3 5" xfId="30853"/>
    <cellStyle name="Input 2 3 2 2 4" xfId="6380"/>
    <cellStyle name="Input 2 3 2 2 4 2" xfId="12666"/>
    <cellStyle name="Input 2 3 2 2 4 2 2" xfId="24476"/>
    <cellStyle name="Input 2 3 2 2 4 2 2 2" xfId="48095"/>
    <cellStyle name="Input 2 3 2 2 4 2 3" xfId="36287"/>
    <cellStyle name="Input 2 3 2 2 4 3" xfId="15948"/>
    <cellStyle name="Input 2 3 2 2 4 3 2" xfId="27758"/>
    <cellStyle name="Input 2 3 2 2 4 3 2 2" xfId="51377"/>
    <cellStyle name="Input 2 3 2 2 4 3 3" xfId="39569"/>
    <cellStyle name="Input 2 3 2 2 4 4" xfId="18195"/>
    <cellStyle name="Input 2 3 2 2 4 4 2" xfId="41816"/>
    <cellStyle name="Input 2 3 2 2 4 5" xfId="30008"/>
    <cellStyle name="Input 2 3 2 2 5" xfId="10509"/>
    <cellStyle name="Input 2 3 2 2 5 2" xfId="22319"/>
    <cellStyle name="Input 2 3 2 2 5 2 2" xfId="45938"/>
    <cellStyle name="Input 2 3 2 2 5 3" xfId="34130"/>
    <cellStyle name="Input 2 3 2 2 6" xfId="12191"/>
    <cellStyle name="Input 2 3 2 2 6 2" xfId="24001"/>
    <cellStyle name="Input 2 3 2 2 6 2 2" xfId="47620"/>
    <cellStyle name="Input 2 3 2 2 6 3" xfId="35812"/>
    <cellStyle name="Input 2 3 2 2 7" xfId="17214"/>
    <cellStyle name="Input 2 3 2 2 7 2" xfId="40835"/>
    <cellStyle name="Input 2 3 2 2 8" xfId="29027"/>
    <cellStyle name="Input 2 3 2 3" xfId="3809"/>
    <cellStyle name="Input 2 3 2 3 2" xfId="7701"/>
    <cellStyle name="Input 2 3 2 3 2 2" xfId="13986"/>
    <cellStyle name="Input 2 3 2 3 2 2 2" xfId="25796"/>
    <cellStyle name="Input 2 3 2 3 2 2 2 2" xfId="49415"/>
    <cellStyle name="Input 2 3 2 3 2 2 3" xfId="37607"/>
    <cellStyle name="Input 2 3 2 3 2 3" xfId="15894"/>
    <cellStyle name="Input 2 3 2 3 2 3 2" xfId="27704"/>
    <cellStyle name="Input 2 3 2 3 2 3 2 2" xfId="51323"/>
    <cellStyle name="Input 2 3 2 3 2 3 3" xfId="39515"/>
    <cellStyle name="Input 2 3 2 3 2 4" xfId="19515"/>
    <cellStyle name="Input 2 3 2 3 2 4 2" xfId="43136"/>
    <cellStyle name="Input 2 3 2 3 2 5" xfId="31328"/>
    <cellStyle name="Input 2 3 2 3 3" xfId="7099"/>
    <cellStyle name="Input 2 3 2 3 3 2" xfId="13384"/>
    <cellStyle name="Input 2 3 2 3 3 2 2" xfId="25194"/>
    <cellStyle name="Input 2 3 2 3 3 2 2 2" xfId="48813"/>
    <cellStyle name="Input 2 3 2 3 3 2 3" xfId="37005"/>
    <cellStyle name="Input 2 3 2 3 3 3" xfId="9403"/>
    <cellStyle name="Input 2 3 2 3 3 3 2" xfId="21213"/>
    <cellStyle name="Input 2 3 2 3 3 3 2 2" xfId="44832"/>
    <cellStyle name="Input 2 3 2 3 3 3 3" xfId="33024"/>
    <cellStyle name="Input 2 3 2 3 3 4" xfId="18913"/>
    <cellStyle name="Input 2 3 2 3 3 4 2" xfId="42534"/>
    <cellStyle name="Input 2 3 2 3 3 5" xfId="30726"/>
    <cellStyle name="Input 2 3 2 3 4" xfId="11147"/>
    <cellStyle name="Input 2 3 2 3 4 2" xfId="22957"/>
    <cellStyle name="Input 2 3 2 3 4 2 2" xfId="46576"/>
    <cellStyle name="Input 2 3 2 3 4 3" xfId="34768"/>
    <cellStyle name="Input 2 3 2 3 5" xfId="12578"/>
    <cellStyle name="Input 2 3 2 3 5 2" xfId="24388"/>
    <cellStyle name="Input 2 3 2 3 5 2 2" xfId="48007"/>
    <cellStyle name="Input 2 3 2 3 5 3" xfId="36199"/>
    <cellStyle name="Input 2 3 2 3 6" xfId="17582"/>
    <cellStyle name="Input 2 3 2 3 6 2" xfId="41203"/>
    <cellStyle name="Input 2 3 2 3 7" xfId="29395"/>
    <cellStyle name="Input 2 3 2 4" xfId="6688"/>
    <cellStyle name="Input 2 3 2 4 2" xfId="12973"/>
    <cellStyle name="Input 2 3 2 4 2 2" xfId="24783"/>
    <cellStyle name="Input 2 3 2 4 2 2 2" xfId="48402"/>
    <cellStyle name="Input 2 3 2 4 2 3" xfId="36594"/>
    <cellStyle name="Input 2 3 2 4 3" xfId="10631"/>
    <cellStyle name="Input 2 3 2 4 3 2" xfId="22441"/>
    <cellStyle name="Input 2 3 2 4 3 2 2" xfId="46060"/>
    <cellStyle name="Input 2 3 2 4 3 3" xfId="34252"/>
    <cellStyle name="Input 2 3 2 4 4" xfId="18502"/>
    <cellStyle name="Input 2 3 2 4 4 2" xfId="42123"/>
    <cellStyle name="Input 2 3 2 4 5" xfId="30315"/>
    <cellStyle name="Input 2 3 2 5" xfId="6356"/>
    <cellStyle name="Input 2 3 2 5 2" xfId="12642"/>
    <cellStyle name="Input 2 3 2 5 2 2" xfId="24452"/>
    <cellStyle name="Input 2 3 2 5 2 2 2" xfId="48071"/>
    <cellStyle name="Input 2 3 2 5 2 3" xfId="36263"/>
    <cellStyle name="Input 2 3 2 5 3" xfId="15968"/>
    <cellStyle name="Input 2 3 2 5 3 2" xfId="27778"/>
    <cellStyle name="Input 2 3 2 5 3 2 2" xfId="51397"/>
    <cellStyle name="Input 2 3 2 5 3 3" xfId="39589"/>
    <cellStyle name="Input 2 3 2 5 4" xfId="18171"/>
    <cellStyle name="Input 2 3 2 5 4 2" xfId="41792"/>
    <cellStyle name="Input 2 3 2 5 5" xfId="29984"/>
    <cellStyle name="Input 2 3 2 6" xfId="9555"/>
    <cellStyle name="Input 2 3 2 6 2" xfId="21365"/>
    <cellStyle name="Input 2 3 2 6 2 2" xfId="44984"/>
    <cellStyle name="Input 2 3 2 6 3" xfId="33176"/>
    <cellStyle name="Input 2 3 2 7" xfId="10126"/>
    <cellStyle name="Input 2 3 2 7 2" xfId="21936"/>
    <cellStyle name="Input 2 3 2 7 2 2" xfId="45555"/>
    <cellStyle name="Input 2 3 2 7 3" xfId="33747"/>
    <cellStyle name="Input 2 3 2 8" xfId="16963"/>
    <cellStyle name="Input 2 3 2 8 2" xfId="40584"/>
    <cellStyle name="Input 2 3 2 9" xfId="28776"/>
    <cellStyle name="Input 2 3 3" xfId="2867"/>
    <cellStyle name="Input 2 3 3 2" xfId="5513"/>
    <cellStyle name="Input 2 3 3 2 2" xfId="8239"/>
    <cellStyle name="Input 2 3 3 2 2 2" xfId="14524"/>
    <cellStyle name="Input 2 3 3 2 2 2 2" xfId="26334"/>
    <cellStyle name="Input 2 3 3 2 2 2 2 2" xfId="49953"/>
    <cellStyle name="Input 2 3 3 2 2 2 3" xfId="38145"/>
    <cellStyle name="Input 2 3 3 2 2 3" xfId="12218"/>
    <cellStyle name="Input 2 3 3 2 2 3 2" xfId="24028"/>
    <cellStyle name="Input 2 3 3 2 2 3 2 2" xfId="47647"/>
    <cellStyle name="Input 2 3 3 2 2 3 3" xfId="35839"/>
    <cellStyle name="Input 2 3 3 2 2 4" xfId="20053"/>
    <cellStyle name="Input 2 3 3 2 2 4 2" xfId="43674"/>
    <cellStyle name="Input 2 3 3 2 2 5" xfId="31866"/>
    <cellStyle name="Input 2 3 3 2 3" xfId="8668"/>
    <cellStyle name="Input 2 3 3 2 3 2" xfId="14953"/>
    <cellStyle name="Input 2 3 3 2 3 2 2" xfId="26763"/>
    <cellStyle name="Input 2 3 3 2 3 2 2 2" xfId="50382"/>
    <cellStyle name="Input 2 3 3 2 3 2 3" xfId="38574"/>
    <cellStyle name="Input 2 3 3 2 3 3" xfId="10118"/>
    <cellStyle name="Input 2 3 3 2 3 3 2" xfId="21928"/>
    <cellStyle name="Input 2 3 3 2 3 3 2 2" xfId="45547"/>
    <cellStyle name="Input 2 3 3 2 3 3 3" xfId="33739"/>
    <cellStyle name="Input 2 3 3 2 3 4" xfId="20482"/>
    <cellStyle name="Input 2 3 3 2 3 4 2" xfId="44103"/>
    <cellStyle name="Input 2 3 3 2 3 5" xfId="32295"/>
    <cellStyle name="Input 2 3 3 2 4" xfId="12076"/>
    <cellStyle name="Input 2 3 3 2 4 2" xfId="23886"/>
    <cellStyle name="Input 2 3 3 2 4 2 2" xfId="47505"/>
    <cellStyle name="Input 2 3 3 2 4 3" xfId="35697"/>
    <cellStyle name="Input 2 3 3 2 5" xfId="12094"/>
    <cellStyle name="Input 2 3 3 2 5 2" xfId="23904"/>
    <cellStyle name="Input 2 3 3 2 5 2 2" xfId="47523"/>
    <cellStyle name="Input 2 3 3 2 5 3" xfId="35715"/>
    <cellStyle name="Input 2 3 3 2 6" xfId="17858"/>
    <cellStyle name="Input 2 3 3 2 6 2" xfId="41479"/>
    <cellStyle name="Input 2 3 3 2 7" xfId="29671"/>
    <cellStyle name="Input 2 3 3 3" xfId="7251"/>
    <cellStyle name="Input 2 3 3 3 2" xfId="13536"/>
    <cellStyle name="Input 2 3 3 3 2 2" xfId="25346"/>
    <cellStyle name="Input 2 3 3 3 2 2 2" xfId="48965"/>
    <cellStyle name="Input 2 3 3 3 2 3" xfId="37157"/>
    <cellStyle name="Input 2 3 3 3 3" xfId="15681"/>
    <cellStyle name="Input 2 3 3 3 3 2" xfId="27491"/>
    <cellStyle name="Input 2 3 3 3 3 2 2" xfId="51110"/>
    <cellStyle name="Input 2 3 3 3 3 3" xfId="39302"/>
    <cellStyle name="Input 2 3 3 3 4" xfId="19065"/>
    <cellStyle name="Input 2 3 3 3 4 2" xfId="42686"/>
    <cellStyle name="Input 2 3 3 3 5" xfId="30878"/>
    <cellStyle name="Input 2 3 3 4" xfId="8182"/>
    <cellStyle name="Input 2 3 3 4 2" xfId="14467"/>
    <cellStyle name="Input 2 3 3 4 2 2" xfId="26277"/>
    <cellStyle name="Input 2 3 3 4 2 2 2" xfId="49896"/>
    <cellStyle name="Input 2 3 3 4 2 3" xfId="38088"/>
    <cellStyle name="Input 2 3 3 4 3" xfId="11818"/>
    <cellStyle name="Input 2 3 3 4 3 2" xfId="23628"/>
    <cellStyle name="Input 2 3 3 4 3 2 2" xfId="47247"/>
    <cellStyle name="Input 2 3 3 4 3 3" xfId="35439"/>
    <cellStyle name="Input 2 3 3 4 4" xfId="19996"/>
    <cellStyle name="Input 2 3 3 4 4 2" xfId="43617"/>
    <cellStyle name="Input 2 3 3 4 5" xfId="31809"/>
    <cellStyle name="Input 2 3 3 5" xfId="10534"/>
    <cellStyle name="Input 2 3 3 5 2" xfId="22344"/>
    <cellStyle name="Input 2 3 3 5 2 2" xfId="45963"/>
    <cellStyle name="Input 2 3 3 5 3" xfId="34155"/>
    <cellStyle name="Input 2 3 3 6" xfId="16098"/>
    <cellStyle name="Input 2 3 3 6 2" xfId="27908"/>
    <cellStyle name="Input 2 3 3 6 2 2" xfId="51527"/>
    <cellStyle name="Input 2 3 3 6 3" xfId="39719"/>
    <cellStyle name="Input 2 3 3 7" xfId="17239"/>
    <cellStyle name="Input 2 3 3 7 2" xfId="40860"/>
    <cellStyle name="Input 2 3 3 8" xfId="29052"/>
    <cellStyle name="Input 2 3 4" xfId="3877"/>
    <cellStyle name="Input 2 3 4 2" xfId="7768"/>
    <cellStyle name="Input 2 3 4 2 2" xfId="14053"/>
    <cellStyle name="Input 2 3 4 2 2 2" xfId="25863"/>
    <cellStyle name="Input 2 3 4 2 2 2 2" xfId="49482"/>
    <cellStyle name="Input 2 3 4 2 2 3" xfId="37674"/>
    <cellStyle name="Input 2 3 4 2 3" xfId="16585"/>
    <cellStyle name="Input 2 3 4 2 3 2" xfId="28395"/>
    <cellStyle name="Input 2 3 4 2 3 2 2" xfId="52014"/>
    <cellStyle name="Input 2 3 4 2 3 3" xfId="40206"/>
    <cellStyle name="Input 2 3 4 2 4" xfId="19582"/>
    <cellStyle name="Input 2 3 4 2 4 2" xfId="43203"/>
    <cellStyle name="Input 2 3 4 2 5" xfId="31395"/>
    <cellStyle name="Input 2 3 4 3" xfId="6419"/>
    <cellStyle name="Input 2 3 4 3 2" xfId="12705"/>
    <cellStyle name="Input 2 3 4 3 2 2" xfId="24515"/>
    <cellStyle name="Input 2 3 4 3 2 2 2" xfId="48134"/>
    <cellStyle name="Input 2 3 4 3 2 3" xfId="36326"/>
    <cellStyle name="Input 2 3 4 3 3" xfId="16169"/>
    <cellStyle name="Input 2 3 4 3 3 2" xfId="27979"/>
    <cellStyle name="Input 2 3 4 3 3 2 2" xfId="51598"/>
    <cellStyle name="Input 2 3 4 3 3 3" xfId="39790"/>
    <cellStyle name="Input 2 3 4 3 4" xfId="18234"/>
    <cellStyle name="Input 2 3 4 3 4 2" xfId="41855"/>
    <cellStyle name="Input 2 3 4 3 5" xfId="30047"/>
    <cellStyle name="Input 2 3 4 4" xfId="11215"/>
    <cellStyle name="Input 2 3 4 4 2" xfId="23025"/>
    <cellStyle name="Input 2 3 4 4 2 2" xfId="46644"/>
    <cellStyle name="Input 2 3 4 4 3" xfId="34836"/>
    <cellStyle name="Input 2 3 4 5" xfId="10103"/>
    <cellStyle name="Input 2 3 4 5 2" xfId="21913"/>
    <cellStyle name="Input 2 3 4 5 2 2" xfId="45532"/>
    <cellStyle name="Input 2 3 4 5 3" xfId="33724"/>
    <cellStyle name="Input 2 3 4 6" xfId="17649"/>
    <cellStyle name="Input 2 3 4 6 2" xfId="41270"/>
    <cellStyle name="Input 2 3 4 7" xfId="29462"/>
    <cellStyle name="Input 2 3 5" xfId="6756"/>
    <cellStyle name="Input 2 3 5 2" xfId="13041"/>
    <cellStyle name="Input 2 3 5 2 2" xfId="24851"/>
    <cellStyle name="Input 2 3 5 2 2 2" xfId="48470"/>
    <cellStyle name="Input 2 3 5 2 3" xfId="36662"/>
    <cellStyle name="Input 2 3 5 3" xfId="10223"/>
    <cellStyle name="Input 2 3 5 3 2" xfId="22033"/>
    <cellStyle name="Input 2 3 5 3 2 2" xfId="45652"/>
    <cellStyle name="Input 2 3 5 3 3" xfId="33844"/>
    <cellStyle name="Input 2 3 5 4" xfId="18570"/>
    <cellStyle name="Input 2 3 5 4 2" xfId="42191"/>
    <cellStyle name="Input 2 3 5 5" xfId="30383"/>
    <cellStyle name="Input 2 3 6" xfId="6832"/>
    <cellStyle name="Input 2 3 6 2" xfId="13117"/>
    <cellStyle name="Input 2 3 6 2 2" xfId="24927"/>
    <cellStyle name="Input 2 3 6 2 2 2" xfId="48546"/>
    <cellStyle name="Input 2 3 6 2 3" xfId="36738"/>
    <cellStyle name="Input 2 3 6 3" xfId="10602"/>
    <cellStyle name="Input 2 3 6 3 2" xfId="22412"/>
    <cellStyle name="Input 2 3 6 3 2 2" xfId="46031"/>
    <cellStyle name="Input 2 3 6 3 3" xfId="34223"/>
    <cellStyle name="Input 2 3 6 4" xfId="18646"/>
    <cellStyle name="Input 2 3 6 4 2" xfId="42267"/>
    <cellStyle name="Input 2 3 6 5" xfId="30459"/>
    <cellStyle name="Input 2 3 7" xfId="9626"/>
    <cellStyle name="Input 2 3 7 2" xfId="21436"/>
    <cellStyle name="Input 2 3 7 2 2" xfId="45055"/>
    <cellStyle name="Input 2 3 7 3" xfId="33247"/>
    <cellStyle name="Input 2 3 8" xfId="15773"/>
    <cellStyle name="Input 2 3 8 2" xfId="27583"/>
    <cellStyle name="Input 2 3 8 2 2" xfId="51202"/>
    <cellStyle name="Input 2 3 8 3" xfId="39394"/>
    <cellStyle name="Input 2 3 9" xfId="17030"/>
    <cellStyle name="Input 2 3 9 2" xfId="40651"/>
    <cellStyle name="Input 2 4" xfId="1135"/>
    <cellStyle name="Input 2 4 10" xfId="28842"/>
    <cellStyle name="Input 2 4 2" xfId="1064"/>
    <cellStyle name="Input 2 4 2 2" xfId="2840"/>
    <cellStyle name="Input 2 4 2 2 2" xfId="5486"/>
    <cellStyle name="Input 2 4 2 2 2 2" xfId="8213"/>
    <cellStyle name="Input 2 4 2 2 2 2 2" xfId="14498"/>
    <cellStyle name="Input 2 4 2 2 2 2 2 2" xfId="26308"/>
    <cellStyle name="Input 2 4 2 2 2 2 2 2 2" xfId="49927"/>
    <cellStyle name="Input 2 4 2 2 2 2 2 3" xfId="38119"/>
    <cellStyle name="Input 2 4 2 2 2 2 3" xfId="15676"/>
    <cellStyle name="Input 2 4 2 2 2 2 3 2" xfId="27486"/>
    <cellStyle name="Input 2 4 2 2 2 2 3 2 2" xfId="51105"/>
    <cellStyle name="Input 2 4 2 2 2 2 3 3" xfId="39297"/>
    <cellStyle name="Input 2 4 2 2 2 2 4" xfId="20027"/>
    <cellStyle name="Input 2 4 2 2 2 2 4 2" xfId="43648"/>
    <cellStyle name="Input 2 4 2 2 2 2 5" xfId="31840"/>
    <cellStyle name="Input 2 4 2 2 2 3" xfId="8642"/>
    <cellStyle name="Input 2 4 2 2 2 3 2" xfId="14927"/>
    <cellStyle name="Input 2 4 2 2 2 3 2 2" xfId="26737"/>
    <cellStyle name="Input 2 4 2 2 2 3 2 2 2" xfId="50356"/>
    <cellStyle name="Input 2 4 2 2 2 3 2 3" xfId="38548"/>
    <cellStyle name="Input 2 4 2 2 2 3 3" xfId="9751"/>
    <cellStyle name="Input 2 4 2 2 2 3 3 2" xfId="21561"/>
    <cellStyle name="Input 2 4 2 2 2 3 3 2 2" xfId="45180"/>
    <cellStyle name="Input 2 4 2 2 2 3 3 3" xfId="33372"/>
    <cellStyle name="Input 2 4 2 2 2 3 4" xfId="20456"/>
    <cellStyle name="Input 2 4 2 2 2 3 4 2" xfId="44077"/>
    <cellStyle name="Input 2 4 2 2 2 3 5" xfId="32269"/>
    <cellStyle name="Input 2 4 2 2 2 4" xfId="12050"/>
    <cellStyle name="Input 2 4 2 2 2 4 2" xfId="23860"/>
    <cellStyle name="Input 2 4 2 2 2 4 2 2" xfId="47479"/>
    <cellStyle name="Input 2 4 2 2 2 4 3" xfId="35671"/>
    <cellStyle name="Input 2 4 2 2 2 5" xfId="11558"/>
    <cellStyle name="Input 2 4 2 2 2 5 2" xfId="23368"/>
    <cellStyle name="Input 2 4 2 2 2 5 2 2" xfId="46987"/>
    <cellStyle name="Input 2 4 2 2 2 5 3" xfId="35179"/>
    <cellStyle name="Input 2 4 2 2 2 6" xfId="17832"/>
    <cellStyle name="Input 2 4 2 2 2 6 2" xfId="41453"/>
    <cellStyle name="Input 2 4 2 2 2 7" xfId="29645"/>
    <cellStyle name="Input 2 4 2 2 3" xfId="7225"/>
    <cellStyle name="Input 2 4 2 2 3 2" xfId="13510"/>
    <cellStyle name="Input 2 4 2 2 3 2 2" xfId="25320"/>
    <cellStyle name="Input 2 4 2 2 3 2 2 2" xfId="48939"/>
    <cellStyle name="Input 2 4 2 2 3 2 3" xfId="37131"/>
    <cellStyle name="Input 2 4 2 2 3 3" xfId="15424"/>
    <cellStyle name="Input 2 4 2 2 3 3 2" xfId="27234"/>
    <cellStyle name="Input 2 4 2 2 3 3 2 2" xfId="50853"/>
    <cellStyle name="Input 2 4 2 2 3 3 3" xfId="39045"/>
    <cellStyle name="Input 2 4 2 2 3 4" xfId="19039"/>
    <cellStyle name="Input 2 4 2 2 3 4 2" xfId="42660"/>
    <cellStyle name="Input 2 4 2 2 3 5" xfId="30852"/>
    <cellStyle name="Input 2 4 2 2 4" xfId="6366"/>
    <cellStyle name="Input 2 4 2 2 4 2" xfId="12652"/>
    <cellStyle name="Input 2 4 2 2 4 2 2" xfId="24462"/>
    <cellStyle name="Input 2 4 2 2 4 2 2 2" xfId="48081"/>
    <cellStyle name="Input 2 4 2 2 4 2 3" xfId="36273"/>
    <cellStyle name="Input 2 4 2 2 4 3" xfId="15994"/>
    <cellStyle name="Input 2 4 2 2 4 3 2" xfId="27804"/>
    <cellStyle name="Input 2 4 2 2 4 3 2 2" xfId="51423"/>
    <cellStyle name="Input 2 4 2 2 4 3 3" xfId="39615"/>
    <cellStyle name="Input 2 4 2 2 4 4" xfId="18181"/>
    <cellStyle name="Input 2 4 2 2 4 4 2" xfId="41802"/>
    <cellStyle name="Input 2 4 2 2 4 5" xfId="29994"/>
    <cellStyle name="Input 2 4 2 2 5" xfId="10508"/>
    <cellStyle name="Input 2 4 2 2 5 2" xfId="22318"/>
    <cellStyle name="Input 2 4 2 2 5 2 2" xfId="45937"/>
    <cellStyle name="Input 2 4 2 2 5 3" xfId="34129"/>
    <cellStyle name="Input 2 4 2 2 6" xfId="15740"/>
    <cellStyle name="Input 2 4 2 2 6 2" xfId="27550"/>
    <cellStyle name="Input 2 4 2 2 6 2 2" xfId="51169"/>
    <cellStyle name="Input 2 4 2 2 6 3" xfId="39361"/>
    <cellStyle name="Input 2 4 2 2 7" xfId="17213"/>
    <cellStyle name="Input 2 4 2 2 7 2" xfId="40834"/>
    <cellStyle name="Input 2 4 2 2 8" xfId="29026"/>
    <cellStyle name="Input 2 4 2 3" xfId="3808"/>
    <cellStyle name="Input 2 4 2 3 2" xfId="7700"/>
    <cellStyle name="Input 2 4 2 3 2 2" xfId="13985"/>
    <cellStyle name="Input 2 4 2 3 2 2 2" xfId="25795"/>
    <cellStyle name="Input 2 4 2 3 2 2 2 2" xfId="49414"/>
    <cellStyle name="Input 2 4 2 3 2 2 3" xfId="37606"/>
    <cellStyle name="Input 2 4 2 3 2 3" xfId="16032"/>
    <cellStyle name="Input 2 4 2 3 2 3 2" xfId="27842"/>
    <cellStyle name="Input 2 4 2 3 2 3 2 2" xfId="51461"/>
    <cellStyle name="Input 2 4 2 3 2 3 3" xfId="39653"/>
    <cellStyle name="Input 2 4 2 3 2 4" xfId="19514"/>
    <cellStyle name="Input 2 4 2 3 2 4 2" xfId="43135"/>
    <cellStyle name="Input 2 4 2 3 2 5" xfId="31327"/>
    <cellStyle name="Input 2 4 2 3 3" xfId="8089"/>
    <cellStyle name="Input 2 4 2 3 3 2" xfId="14374"/>
    <cellStyle name="Input 2 4 2 3 3 2 2" xfId="26184"/>
    <cellStyle name="Input 2 4 2 3 3 2 2 2" xfId="49803"/>
    <cellStyle name="Input 2 4 2 3 3 2 3" xfId="37995"/>
    <cellStyle name="Input 2 4 2 3 3 3" xfId="9159"/>
    <cellStyle name="Input 2 4 2 3 3 3 2" xfId="20969"/>
    <cellStyle name="Input 2 4 2 3 3 3 2 2" xfId="44588"/>
    <cellStyle name="Input 2 4 2 3 3 3 3" xfId="32780"/>
    <cellStyle name="Input 2 4 2 3 3 4" xfId="19903"/>
    <cellStyle name="Input 2 4 2 3 3 4 2" xfId="43524"/>
    <cellStyle name="Input 2 4 2 3 3 5" xfId="31716"/>
    <cellStyle name="Input 2 4 2 3 4" xfId="11146"/>
    <cellStyle name="Input 2 4 2 3 4 2" xfId="22956"/>
    <cellStyle name="Input 2 4 2 3 4 2 2" xfId="46575"/>
    <cellStyle name="Input 2 4 2 3 4 3" xfId="34767"/>
    <cellStyle name="Input 2 4 2 3 5" xfId="11362"/>
    <cellStyle name="Input 2 4 2 3 5 2" xfId="23172"/>
    <cellStyle name="Input 2 4 2 3 5 2 2" xfId="46791"/>
    <cellStyle name="Input 2 4 2 3 5 3" xfId="34983"/>
    <cellStyle name="Input 2 4 2 3 6" xfId="17581"/>
    <cellStyle name="Input 2 4 2 3 6 2" xfId="41202"/>
    <cellStyle name="Input 2 4 2 3 7" xfId="29394"/>
    <cellStyle name="Input 2 4 2 4" xfId="6687"/>
    <cellStyle name="Input 2 4 2 4 2" xfId="12972"/>
    <cellStyle name="Input 2 4 2 4 2 2" xfId="24782"/>
    <cellStyle name="Input 2 4 2 4 2 2 2" xfId="48401"/>
    <cellStyle name="Input 2 4 2 4 2 3" xfId="36593"/>
    <cellStyle name="Input 2 4 2 4 3" xfId="11793"/>
    <cellStyle name="Input 2 4 2 4 3 2" xfId="23603"/>
    <cellStyle name="Input 2 4 2 4 3 2 2" xfId="47222"/>
    <cellStyle name="Input 2 4 2 4 3 3" xfId="35414"/>
    <cellStyle name="Input 2 4 2 4 4" xfId="18501"/>
    <cellStyle name="Input 2 4 2 4 4 2" xfId="42122"/>
    <cellStyle name="Input 2 4 2 4 5" xfId="30314"/>
    <cellStyle name="Input 2 4 2 5" xfId="6411"/>
    <cellStyle name="Input 2 4 2 5 2" xfId="12697"/>
    <cellStyle name="Input 2 4 2 5 2 2" xfId="24507"/>
    <cellStyle name="Input 2 4 2 5 2 2 2" xfId="48126"/>
    <cellStyle name="Input 2 4 2 5 2 3" xfId="36318"/>
    <cellStyle name="Input 2 4 2 5 3" xfId="15493"/>
    <cellStyle name="Input 2 4 2 5 3 2" xfId="27303"/>
    <cellStyle name="Input 2 4 2 5 3 2 2" xfId="50922"/>
    <cellStyle name="Input 2 4 2 5 3 3" xfId="39114"/>
    <cellStyle name="Input 2 4 2 5 4" xfId="18226"/>
    <cellStyle name="Input 2 4 2 5 4 2" xfId="41847"/>
    <cellStyle name="Input 2 4 2 5 5" xfId="30039"/>
    <cellStyle name="Input 2 4 2 6" xfId="9554"/>
    <cellStyle name="Input 2 4 2 6 2" xfId="21364"/>
    <cellStyle name="Input 2 4 2 6 2 2" xfId="44983"/>
    <cellStyle name="Input 2 4 2 6 3" xfId="33175"/>
    <cellStyle name="Input 2 4 2 7" xfId="9152"/>
    <cellStyle name="Input 2 4 2 7 2" xfId="20962"/>
    <cellStyle name="Input 2 4 2 7 2 2" xfId="44581"/>
    <cellStyle name="Input 2 4 2 7 3" xfId="32773"/>
    <cellStyle name="Input 2 4 2 8" xfId="16962"/>
    <cellStyle name="Input 2 4 2 8 2" xfId="40583"/>
    <cellStyle name="Input 2 4 2 9" xfId="28775"/>
    <cellStyle name="Input 2 4 3" xfId="2866"/>
    <cellStyle name="Input 2 4 3 2" xfId="5512"/>
    <cellStyle name="Input 2 4 3 2 2" xfId="8238"/>
    <cellStyle name="Input 2 4 3 2 2 2" xfId="14523"/>
    <cellStyle name="Input 2 4 3 2 2 2 2" xfId="26333"/>
    <cellStyle name="Input 2 4 3 2 2 2 2 2" xfId="49952"/>
    <cellStyle name="Input 2 4 3 2 2 2 3" xfId="38144"/>
    <cellStyle name="Input 2 4 3 2 2 3" xfId="10246"/>
    <cellStyle name="Input 2 4 3 2 2 3 2" xfId="22056"/>
    <cellStyle name="Input 2 4 3 2 2 3 2 2" xfId="45675"/>
    <cellStyle name="Input 2 4 3 2 2 3 3" xfId="33867"/>
    <cellStyle name="Input 2 4 3 2 2 4" xfId="20052"/>
    <cellStyle name="Input 2 4 3 2 2 4 2" xfId="43673"/>
    <cellStyle name="Input 2 4 3 2 2 5" xfId="31865"/>
    <cellStyle name="Input 2 4 3 2 3" xfId="8667"/>
    <cellStyle name="Input 2 4 3 2 3 2" xfId="14952"/>
    <cellStyle name="Input 2 4 3 2 3 2 2" xfId="26762"/>
    <cellStyle name="Input 2 4 3 2 3 2 2 2" xfId="50381"/>
    <cellStyle name="Input 2 4 3 2 3 2 3" xfId="38573"/>
    <cellStyle name="Input 2 4 3 2 3 3" xfId="10664"/>
    <cellStyle name="Input 2 4 3 2 3 3 2" xfId="22474"/>
    <cellStyle name="Input 2 4 3 2 3 3 2 2" xfId="46093"/>
    <cellStyle name="Input 2 4 3 2 3 3 3" xfId="34285"/>
    <cellStyle name="Input 2 4 3 2 3 4" xfId="20481"/>
    <cellStyle name="Input 2 4 3 2 3 4 2" xfId="44102"/>
    <cellStyle name="Input 2 4 3 2 3 5" xfId="32294"/>
    <cellStyle name="Input 2 4 3 2 4" xfId="12075"/>
    <cellStyle name="Input 2 4 3 2 4 2" xfId="23885"/>
    <cellStyle name="Input 2 4 3 2 4 2 2" xfId="47504"/>
    <cellStyle name="Input 2 4 3 2 4 3" xfId="35696"/>
    <cellStyle name="Input 2 4 3 2 5" xfId="10143"/>
    <cellStyle name="Input 2 4 3 2 5 2" xfId="21953"/>
    <cellStyle name="Input 2 4 3 2 5 2 2" xfId="45572"/>
    <cellStyle name="Input 2 4 3 2 5 3" xfId="33764"/>
    <cellStyle name="Input 2 4 3 2 6" xfId="17857"/>
    <cellStyle name="Input 2 4 3 2 6 2" xfId="41478"/>
    <cellStyle name="Input 2 4 3 2 7" xfId="29670"/>
    <cellStyle name="Input 2 4 3 3" xfId="7250"/>
    <cellStyle name="Input 2 4 3 3 2" xfId="13535"/>
    <cellStyle name="Input 2 4 3 3 2 2" xfId="25345"/>
    <cellStyle name="Input 2 4 3 3 2 2 2" xfId="48964"/>
    <cellStyle name="Input 2 4 3 3 2 3" xfId="37156"/>
    <cellStyle name="Input 2 4 3 3 3" xfId="16584"/>
    <cellStyle name="Input 2 4 3 3 3 2" xfId="28394"/>
    <cellStyle name="Input 2 4 3 3 3 2 2" xfId="52013"/>
    <cellStyle name="Input 2 4 3 3 3 3" xfId="40205"/>
    <cellStyle name="Input 2 4 3 3 4" xfId="19064"/>
    <cellStyle name="Input 2 4 3 3 4 2" xfId="42685"/>
    <cellStyle name="Input 2 4 3 3 5" xfId="30877"/>
    <cellStyle name="Input 2 4 3 4" xfId="7622"/>
    <cellStyle name="Input 2 4 3 4 2" xfId="13907"/>
    <cellStyle name="Input 2 4 3 4 2 2" xfId="25717"/>
    <cellStyle name="Input 2 4 3 4 2 2 2" xfId="49336"/>
    <cellStyle name="Input 2 4 3 4 2 3" xfId="37528"/>
    <cellStyle name="Input 2 4 3 4 3" xfId="15784"/>
    <cellStyle name="Input 2 4 3 4 3 2" xfId="27594"/>
    <cellStyle name="Input 2 4 3 4 3 2 2" xfId="51213"/>
    <cellStyle name="Input 2 4 3 4 3 3" xfId="39405"/>
    <cellStyle name="Input 2 4 3 4 4" xfId="19436"/>
    <cellStyle name="Input 2 4 3 4 4 2" xfId="43057"/>
    <cellStyle name="Input 2 4 3 4 5" xfId="31249"/>
    <cellStyle name="Input 2 4 3 5" xfId="10533"/>
    <cellStyle name="Input 2 4 3 5 2" xfId="22343"/>
    <cellStyle name="Input 2 4 3 5 2 2" xfId="45962"/>
    <cellStyle name="Input 2 4 3 5 3" xfId="34154"/>
    <cellStyle name="Input 2 4 3 6" xfId="10235"/>
    <cellStyle name="Input 2 4 3 6 2" xfId="22045"/>
    <cellStyle name="Input 2 4 3 6 2 2" xfId="45664"/>
    <cellStyle name="Input 2 4 3 6 3" xfId="33856"/>
    <cellStyle name="Input 2 4 3 7" xfId="17238"/>
    <cellStyle name="Input 2 4 3 7 2" xfId="40859"/>
    <cellStyle name="Input 2 4 3 8" xfId="29051"/>
    <cellStyle name="Input 2 4 4" xfId="3876"/>
    <cellStyle name="Input 2 4 4 2" xfId="7767"/>
    <cellStyle name="Input 2 4 4 2 2" xfId="14052"/>
    <cellStyle name="Input 2 4 4 2 2 2" xfId="25862"/>
    <cellStyle name="Input 2 4 4 2 2 2 2" xfId="49481"/>
    <cellStyle name="Input 2 4 4 2 2 3" xfId="37673"/>
    <cellStyle name="Input 2 4 4 2 3" xfId="16735"/>
    <cellStyle name="Input 2 4 4 2 3 2" xfId="28545"/>
    <cellStyle name="Input 2 4 4 2 3 2 2" xfId="52164"/>
    <cellStyle name="Input 2 4 4 2 3 3" xfId="40356"/>
    <cellStyle name="Input 2 4 4 2 4" xfId="19581"/>
    <cellStyle name="Input 2 4 4 2 4 2" xfId="43202"/>
    <cellStyle name="Input 2 4 4 2 5" xfId="31394"/>
    <cellStyle name="Input 2 4 4 3" xfId="6566"/>
    <cellStyle name="Input 2 4 4 3 2" xfId="12851"/>
    <cellStyle name="Input 2 4 4 3 2 2" xfId="24661"/>
    <cellStyle name="Input 2 4 4 3 2 2 2" xfId="48280"/>
    <cellStyle name="Input 2 4 4 3 2 3" xfId="36472"/>
    <cellStyle name="Input 2 4 4 3 3" xfId="10010"/>
    <cellStyle name="Input 2 4 4 3 3 2" xfId="21820"/>
    <cellStyle name="Input 2 4 4 3 3 2 2" xfId="45439"/>
    <cellStyle name="Input 2 4 4 3 3 3" xfId="33631"/>
    <cellStyle name="Input 2 4 4 3 4" xfId="18380"/>
    <cellStyle name="Input 2 4 4 3 4 2" xfId="42001"/>
    <cellStyle name="Input 2 4 4 3 5" xfId="30193"/>
    <cellStyle name="Input 2 4 4 4" xfId="11214"/>
    <cellStyle name="Input 2 4 4 4 2" xfId="23024"/>
    <cellStyle name="Input 2 4 4 4 2 2" xfId="46643"/>
    <cellStyle name="Input 2 4 4 4 3" xfId="34835"/>
    <cellStyle name="Input 2 4 4 5" xfId="10363"/>
    <cellStyle name="Input 2 4 4 5 2" xfId="22173"/>
    <cellStyle name="Input 2 4 4 5 2 2" xfId="45792"/>
    <cellStyle name="Input 2 4 4 5 3" xfId="33984"/>
    <cellStyle name="Input 2 4 4 6" xfId="17648"/>
    <cellStyle name="Input 2 4 4 6 2" xfId="41269"/>
    <cellStyle name="Input 2 4 4 7" xfId="29461"/>
    <cellStyle name="Input 2 4 5" xfId="6755"/>
    <cellStyle name="Input 2 4 5 2" xfId="13040"/>
    <cellStyle name="Input 2 4 5 2 2" xfId="24850"/>
    <cellStyle name="Input 2 4 5 2 2 2" xfId="48469"/>
    <cellStyle name="Input 2 4 5 2 3" xfId="36661"/>
    <cellStyle name="Input 2 4 5 3" xfId="15654"/>
    <cellStyle name="Input 2 4 5 3 2" xfId="27464"/>
    <cellStyle name="Input 2 4 5 3 2 2" xfId="51083"/>
    <cellStyle name="Input 2 4 5 3 3" xfId="39275"/>
    <cellStyle name="Input 2 4 5 4" xfId="18569"/>
    <cellStyle name="Input 2 4 5 4 2" xfId="42190"/>
    <cellStyle name="Input 2 4 5 5" xfId="30382"/>
    <cellStyle name="Input 2 4 6" xfId="6906"/>
    <cellStyle name="Input 2 4 6 2" xfId="13191"/>
    <cellStyle name="Input 2 4 6 2 2" xfId="25001"/>
    <cellStyle name="Input 2 4 6 2 2 2" xfId="48620"/>
    <cellStyle name="Input 2 4 6 2 3" xfId="36812"/>
    <cellStyle name="Input 2 4 6 3" xfId="10437"/>
    <cellStyle name="Input 2 4 6 3 2" xfId="22247"/>
    <cellStyle name="Input 2 4 6 3 2 2" xfId="45866"/>
    <cellStyle name="Input 2 4 6 3 3" xfId="34058"/>
    <cellStyle name="Input 2 4 6 4" xfId="18720"/>
    <cellStyle name="Input 2 4 6 4 2" xfId="42341"/>
    <cellStyle name="Input 2 4 6 5" xfId="30533"/>
    <cellStyle name="Input 2 4 7" xfId="9625"/>
    <cellStyle name="Input 2 4 7 2" xfId="21435"/>
    <cellStyle name="Input 2 4 7 2 2" xfId="45054"/>
    <cellStyle name="Input 2 4 7 3" xfId="33246"/>
    <cellStyle name="Input 2 4 8" xfId="11375"/>
    <cellStyle name="Input 2 4 8 2" xfId="23185"/>
    <cellStyle name="Input 2 4 8 2 2" xfId="46804"/>
    <cellStyle name="Input 2 4 8 3" xfId="34996"/>
    <cellStyle name="Input 2 4 9" xfId="17029"/>
    <cellStyle name="Input 2 4 9 2" xfId="40650"/>
    <cellStyle name="Input 2 5" xfId="1131"/>
    <cellStyle name="Input 2 5 10" xfId="28838"/>
    <cellStyle name="Input 2 5 2" xfId="1060"/>
    <cellStyle name="Input 2 5 2 2" xfId="2838"/>
    <cellStyle name="Input 2 5 2 2 2" xfId="5484"/>
    <cellStyle name="Input 2 5 2 2 2 2" xfId="8211"/>
    <cellStyle name="Input 2 5 2 2 2 2 2" xfId="14496"/>
    <cellStyle name="Input 2 5 2 2 2 2 2 2" xfId="26306"/>
    <cellStyle name="Input 2 5 2 2 2 2 2 2 2" xfId="49925"/>
    <cellStyle name="Input 2 5 2 2 2 2 2 3" xfId="38117"/>
    <cellStyle name="Input 2 5 2 2 2 2 3" xfId="15720"/>
    <cellStyle name="Input 2 5 2 2 2 2 3 2" xfId="27530"/>
    <cellStyle name="Input 2 5 2 2 2 2 3 2 2" xfId="51149"/>
    <cellStyle name="Input 2 5 2 2 2 2 3 3" xfId="39341"/>
    <cellStyle name="Input 2 5 2 2 2 2 4" xfId="20025"/>
    <cellStyle name="Input 2 5 2 2 2 2 4 2" xfId="43646"/>
    <cellStyle name="Input 2 5 2 2 2 2 5" xfId="31838"/>
    <cellStyle name="Input 2 5 2 2 2 3" xfId="8640"/>
    <cellStyle name="Input 2 5 2 2 2 3 2" xfId="14925"/>
    <cellStyle name="Input 2 5 2 2 2 3 2 2" xfId="26735"/>
    <cellStyle name="Input 2 5 2 2 2 3 2 2 2" xfId="50354"/>
    <cellStyle name="Input 2 5 2 2 2 3 2 3" xfId="38546"/>
    <cellStyle name="Input 2 5 2 2 2 3 3" xfId="9251"/>
    <cellStyle name="Input 2 5 2 2 2 3 3 2" xfId="21061"/>
    <cellStyle name="Input 2 5 2 2 2 3 3 2 2" xfId="44680"/>
    <cellStyle name="Input 2 5 2 2 2 3 3 3" xfId="32872"/>
    <cellStyle name="Input 2 5 2 2 2 3 4" xfId="20454"/>
    <cellStyle name="Input 2 5 2 2 2 3 4 2" xfId="44075"/>
    <cellStyle name="Input 2 5 2 2 2 3 5" xfId="32267"/>
    <cellStyle name="Input 2 5 2 2 2 4" xfId="12048"/>
    <cellStyle name="Input 2 5 2 2 2 4 2" xfId="23858"/>
    <cellStyle name="Input 2 5 2 2 2 4 2 2" xfId="47477"/>
    <cellStyle name="Input 2 5 2 2 2 4 3" xfId="35669"/>
    <cellStyle name="Input 2 5 2 2 2 5" xfId="10011"/>
    <cellStyle name="Input 2 5 2 2 2 5 2" xfId="21821"/>
    <cellStyle name="Input 2 5 2 2 2 5 2 2" xfId="45440"/>
    <cellStyle name="Input 2 5 2 2 2 5 3" xfId="33632"/>
    <cellStyle name="Input 2 5 2 2 2 6" xfId="17830"/>
    <cellStyle name="Input 2 5 2 2 2 6 2" xfId="41451"/>
    <cellStyle name="Input 2 5 2 2 2 7" xfId="29643"/>
    <cellStyle name="Input 2 5 2 2 3" xfId="7223"/>
    <cellStyle name="Input 2 5 2 2 3 2" xfId="13508"/>
    <cellStyle name="Input 2 5 2 2 3 2 2" xfId="25318"/>
    <cellStyle name="Input 2 5 2 2 3 2 2 2" xfId="48937"/>
    <cellStyle name="Input 2 5 2 2 3 2 3" xfId="37129"/>
    <cellStyle name="Input 2 5 2 2 3 3" xfId="16688"/>
    <cellStyle name="Input 2 5 2 2 3 3 2" xfId="28498"/>
    <cellStyle name="Input 2 5 2 2 3 3 2 2" xfId="52117"/>
    <cellStyle name="Input 2 5 2 2 3 3 3" xfId="40309"/>
    <cellStyle name="Input 2 5 2 2 3 4" xfId="19037"/>
    <cellStyle name="Input 2 5 2 2 3 4 2" xfId="42658"/>
    <cellStyle name="Input 2 5 2 2 3 5" xfId="30850"/>
    <cellStyle name="Input 2 5 2 2 4" xfId="6367"/>
    <cellStyle name="Input 2 5 2 2 4 2" xfId="12653"/>
    <cellStyle name="Input 2 5 2 2 4 2 2" xfId="24463"/>
    <cellStyle name="Input 2 5 2 2 4 2 2 2" xfId="48082"/>
    <cellStyle name="Input 2 5 2 2 4 2 3" xfId="36274"/>
    <cellStyle name="Input 2 5 2 2 4 3" xfId="16044"/>
    <cellStyle name="Input 2 5 2 2 4 3 2" xfId="27854"/>
    <cellStyle name="Input 2 5 2 2 4 3 2 2" xfId="51473"/>
    <cellStyle name="Input 2 5 2 2 4 3 3" xfId="39665"/>
    <cellStyle name="Input 2 5 2 2 4 4" xfId="18182"/>
    <cellStyle name="Input 2 5 2 2 4 4 2" xfId="41803"/>
    <cellStyle name="Input 2 5 2 2 4 5" xfId="29995"/>
    <cellStyle name="Input 2 5 2 2 5" xfId="10506"/>
    <cellStyle name="Input 2 5 2 2 5 2" xfId="22316"/>
    <cellStyle name="Input 2 5 2 2 5 2 2" xfId="45935"/>
    <cellStyle name="Input 2 5 2 2 5 3" xfId="34127"/>
    <cellStyle name="Input 2 5 2 2 6" xfId="16773"/>
    <cellStyle name="Input 2 5 2 2 6 2" xfId="28583"/>
    <cellStyle name="Input 2 5 2 2 6 2 2" xfId="52202"/>
    <cellStyle name="Input 2 5 2 2 6 3" xfId="40394"/>
    <cellStyle name="Input 2 5 2 2 7" xfId="17211"/>
    <cellStyle name="Input 2 5 2 2 7 2" xfId="40832"/>
    <cellStyle name="Input 2 5 2 2 8" xfId="29024"/>
    <cellStyle name="Input 2 5 2 3" xfId="3804"/>
    <cellStyle name="Input 2 5 2 3 2" xfId="7696"/>
    <cellStyle name="Input 2 5 2 3 2 2" xfId="13981"/>
    <cellStyle name="Input 2 5 2 3 2 2 2" xfId="25791"/>
    <cellStyle name="Input 2 5 2 3 2 2 2 2" xfId="49410"/>
    <cellStyle name="Input 2 5 2 3 2 2 3" xfId="37602"/>
    <cellStyle name="Input 2 5 2 3 2 3" xfId="9100"/>
    <cellStyle name="Input 2 5 2 3 2 3 2" xfId="20910"/>
    <cellStyle name="Input 2 5 2 3 2 3 2 2" xfId="44529"/>
    <cellStyle name="Input 2 5 2 3 2 3 3" xfId="32721"/>
    <cellStyle name="Input 2 5 2 3 2 4" xfId="19510"/>
    <cellStyle name="Input 2 5 2 3 2 4 2" xfId="43131"/>
    <cellStyle name="Input 2 5 2 3 2 5" xfId="31323"/>
    <cellStyle name="Input 2 5 2 3 3" xfId="6817"/>
    <cellStyle name="Input 2 5 2 3 3 2" xfId="13102"/>
    <cellStyle name="Input 2 5 2 3 3 2 2" xfId="24912"/>
    <cellStyle name="Input 2 5 2 3 3 2 2 2" xfId="48531"/>
    <cellStyle name="Input 2 5 2 3 3 2 3" xfId="36723"/>
    <cellStyle name="Input 2 5 2 3 3 3" xfId="10128"/>
    <cellStyle name="Input 2 5 2 3 3 3 2" xfId="21938"/>
    <cellStyle name="Input 2 5 2 3 3 3 2 2" xfId="45557"/>
    <cellStyle name="Input 2 5 2 3 3 3 3" xfId="33749"/>
    <cellStyle name="Input 2 5 2 3 3 4" xfId="18631"/>
    <cellStyle name="Input 2 5 2 3 3 4 2" xfId="42252"/>
    <cellStyle name="Input 2 5 2 3 3 5" xfId="30444"/>
    <cellStyle name="Input 2 5 2 3 4" xfId="11142"/>
    <cellStyle name="Input 2 5 2 3 4 2" xfId="22952"/>
    <cellStyle name="Input 2 5 2 3 4 2 2" xfId="46571"/>
    <cellStyle name="Input 2 5 2 3 4 3" xfId="34763"/>
    <cellStyle name="Input 2 5 2 3 5" xfId="10111"/>
    <cellStyle name="Input 2 5 2 3 5 2" xfId="21921"/>
    <cellStyle name="Input 2 5 2 3 5 2 2" xfId="45540"/>
    <cellStyle name="Input 2 5 2 3 5 3" xfId="33732"/>
    <cellStyle name="Input 2 5 2 3 6" xfId="17577"/>
    <cellStyle name="Input 2 5 2 3 6 2" xfId="41198"/>
    <cellStyle name="Input 2 5 2 3 7" xfId="29390"/>
    <cellStyle name="Input 2 5 2 4" xfId="6683"/>
    <cellStyle name="Input 2 5 2 4 2" xfId="12968"/>
    <cellStyle name="Input 2 5 2 4 2 2" xfId="24778"/>
    <cellStyle name="Input 2 5 2 4 2 2 2" xfId="48397"/>
    <cellStyle name="Input 2 5 2 4 2 3" xfId="36589"/>
    <cellStyle name="Input 2 5 2 4 3" xfId="15547"/>
    <cellStyle name="Input 2 5 2 4 3 2" xfId="27357"/>
    <cellStyle name="Input 2 5 2 4 3 2 2" xfId="50976"/>
    <cellStyle name="Input 2 5 2 4 3 3" xfId="39168"/>
    <cellStyle name="Input 2 5 2 4 4" xfId="18497"/>
    <cellStyle name="Input 2 5 2 4 4 2" xfId="42118"/>
    <cellStyle name="Input 2 5 2 4 5" xfId="30310"/>
    <cellStyle name="Input 2 5 2 5" xfId="6585"/>
    <cellStyle name="Input 2 5 2 5 2" xfId="12870"/>
    <cellStyle name="Input 2 5 2 5 2 2" xfId="24680"/>
    <cellStyle name="Input 2 5 2 5 2 2 2" xfId="48299"/>
    <cellStyle name="Input 2 5 2 5 2 3" xfId="36491"/>
    <cellStyle name="Input 2 5 2 5 3" xfId="10584"/>
    <cellStyle name="Input 2 5 2 5 3 2" xfId="22394"/>
    <cellStyle name="Input 2 5 2 5 3 2 2" xfId="46013"/>
    <cellStyle name="Input 2 5 2 5 3 3" xfId="34205"/>
    <cellStyle name="Input 2 5 2 5 4" xfId="18399"/>
    <cellStyle name="Input 2 5 2 5 4 2" xfId="42020"/>
    <cellStyle name="Input 2 5 2 5 5" xfId="30212"/>
    <cellStyle name="Input 2 5 2 6" xfId="9550"/>
    <cellStyle name="Input 2 5 2 6 2" xfId="21360"/>
    <cellStyle name="Input 2 5 2 6 2 2" xfId="44979"/>
    <cellStyle name="Input 2 5 2 6 3" xfId="33171"/>
    <cellStyle name="Input 2 5 2 7" xfId="9511"/>
    <cellStyle name="Input 2 5 2 7 2" xfId="21321"/>
    <cellStyle name="Input 2 5 2 7 2 2" xfId="44940"/>
    <cellStyle name="Input 2 5 2 7 3" xfId="33132"/>
    <cellStyle name="Input 2 5 2 8" xfId="16958"/>
    <cellStyle name="Input 2 5 2 8 2" xfId="40579"/>
    <cellStyle name="Input 2 5 2 9" xfId="28771"/>
    <cellStyle name="Input 2 5 3" xfId="2864"/>
    <cellStyle name="Input 2 5 3 2" xfId="5510"/>
    <cellStyle name="Input 2 5 3 2 2" xfId="8236"/>
    <cellStyle name="Input 2 5 3 2 2 2" xfId="14521"/>
    <cellStyle name="Input 2 5 3 2 2 2 2" xfId="26331"/>
    <cellStyle name="Input 2 5 3 2 2 2 2 2" xfId="49950"/>
    <cellStyle name="Input 2 5 3 2 2 2 3" xfId="38142"/>
    <cellStyle name="Input 2 5 3 2 2 3" xfId="15245"/>
    <cellStyle name="Input 2 5 3 2 2 3 2" xfId="27055"/>
    <cellStyle name="Input 2 5 3 2 2 3 2 2" xfId="50674"/>
    <cellStyle name="Input 2 5 3 2 2 3 3" xfId="38866"/>
    <cellStyle name="Input 2 5 3 2 2 4" xfId="20050"/>
    <cellStyle name="Input 2 5 3 2 2 4 2" xfId="43671"/>
    <cellStyle name="Input 2 5 3 2 2 5" xfId="31863"/>
    <cellStyle name="Input 2 5 3 2 3" xfId="8665"/>
    <cellStyle name="Input 2 5 3 2 3 2" xfId="14950"/>
    <cellStyle name="Input 2 5 3 2 3 2 2" xfId="26760"/>
    <cellStyle name="Input 2 5 3 2 3 2 2 2" xfId="50379"/>
    <cellStyle name="Input 2 5 3 2 3 2 3" xfId="38571"/>
    <cellStyle name="Input 2 5 3 2 3 3" xfId="12246"/>
    <cellStyle name="Input 2 5 3 2 3 3 2" xfId="24056"/>
    <cellStyle name="Input 2 5 3 2 3 3 2 2" xfId="47675"/>
    <cellStyle name="Input 2 5 3 2 3 3 3" xfId="35867"/>
    <cellStyle name="Input 2 5 3 2 3 4" xfId="20479"/>
    <cellStyle name="Input 2 5 3 2 3 4 2" xfId="44100"/>
    <cellStyle name="Input 2 5 3 2 3 5" xfId="32292"/>
    <cellStyle name="Input 2 5 3 2 4" xfId="12073"/>
    <cellStyle name="Input 2 5 3 2 4 2" xfId="23883"/>
    <cellStyle name="Input 2 5 3 2 4 2 2" xfId="47502"/>
    <cellStyle name="Input 2 5 3 2 4 3" xfId="35694"/>
    <cellStyle name="Input 2 5 3 2 5" xfId="11392"/>
    <cellStyle name="Input 2 5 3 2 5 2" xfId="23202"/>
    <cellStyle name="Input 2 5 3 2 5 2 2" xfId="46821"/>
    <cellStyle name="Input 2 5 3 2 5 3" xfId="35013"/>
    <cellStyle name="Input 2 5 3 2 6" xfId="17855"/>
    <cellStyle name="Input 2 5 3 2 6 2" xfId="41476"/>
    <cellStyle name="Input 2 5 3 2 7" xfId="29668"/>
    <cellStyle name="Input 2 5 3 3" xfId="7248"/>
    <cellStyle name="Input 2 5 3 3 2" xfId="13533"/>
    <cellStyle name="Input 2 5 3 3 2 2" xfId="25343"/>
    <cellStyle name="Input 2 5 3 3 2 2 2" xfId="48962"/>
    <cellStyle name="Input 2 5 3 3 2 3" xfId="37154"/>
    <cellStyle name="Input 2 5 3 3 3" xfId="16222"/>
    <cellStyle name="Input 2 5 3 3 3 2" xfId="28032"/>
    <cellStyle name="Input 2 5 3 3 3 2 2" xfId="51651"/>
    <cellStyle name="Input 2 5 3 3 3 3" xfId="39843"/>
    <cellStyle name="Input 2 5 3 3 4" xfId="19062"/>
    <cellStyle name="Input 2 5 3 3 4 2" xfId="42683"/>
    <cellStyle name="Input 2 5 3 3 5" xfId="30875"/>
    <cellStyle name="Input 2 5 3 4" xfId="8353"/>
    <cellStyle name="Input 2 5 3 4 2" xfId="14638"/>
    <cellStyle name="Input 2 5 3 4 2 2" xfId="26448"/>
    <cellStyle name="Input 2 5 3 4 2 2 2" xfId="50067"/>
    <cellStyle name="Input 2 5 3 4 2 3" xfId="38259"/>
    <cellStyle name="Input 2 5 3 4 3" xfId="15644"/>
    <cellStyle name="Input 2 5 3 4 3 2" xfId="27454"/>
    <cellStyle name="Input 2 5 3 4 3 2 2" xfId="51073"/>
    <cellStyle name="Input 2 5 3 4 3 3" xfId="39265"/>
    <cellStyle name="Input 2 5 3 4 4" xfId="20167"/>
    <cellStyle name="Input 2 5 3 4 4 2" xfId="43788"/>
    <cellStyle name="Input 2 5 3 4 5" xfId="31980"/>
    <cellStyle name="Input 2 5 3 5" xfId="10531"/>
    <cellStyle name="Input 2 5 3 5 2" xfId="22341"/>
    <cellStyle name="Input 2 5 3 5 2 2" xfId="45960"/>
    <cellStyle name="Input 2 5 3 5 3" xfId="34152"/>
    <cellStyle name="Input 2 5 3 6" xfId="16654"/>
    <cellStyle name="Input 2 5 3 6 2" xfId="28464"/>
    <cellStyle name="Input 2 5 3 6 2 2" xfId="52083"/>
    <cellStyle name="Input 2 5 3 6 3" xfId="40275"/>
    <cellStyle name="Input 2 5 3 7" xfId="17236"/>
    <cellStyle name="Input 2 5 3 7 2" xfId="40857"/>
    <cellStyle name="Input 2 5 3 8" xfId="29049"/>
    <cellStyle name="Input 2 5 4" xfId="3872"/>
    <cellStyle name="Input 2 5 4 2" xfId="7763"/>
    <cellStyle name="Input 2 5 4 2 2" xfId="14048"/>
    <cellStyle name="Input 2 5 4 2 2 2" xfId="25858"/>
    <cellStyle name="Input 2 5 4 2 2 2 2" xfId="49477"/>
    <cellStyle name="Input 2 5 4 2 2 3" xfId="37669"/>
    <cellStyle name="Input 2 5 4 2 3" xfId="15756"/>
    <cellStyle name="Input 2 5 4 2 3 2" xfId="27566"/>
    <cellStyle name="Input 2 5 4 2 3 2 2" xfId="51185"/>
    <cellStyle name="Input 2 5 4 2 3 3" xfId="39377"/>
    <cellStyle name="Input 2 5 4 2 4" xfId="19577"/>
    <cellStyle name="Input 2 5 4 2 4 2" xfId="43198"/>
    <cellStyle name="Input 2 5 4 2 5" xfId="31390"/>
    <cellStyle name="Input 2 5 4 3" xfId="6631"/>
    <cellStyle name="Input 2 5 4 3 2" xfId="12916"/>
    <cellStyle name="Input 2 5 4 3 2 2" xfId="24726"/>
    <cellStyle name="Input 2 5 4 3 2 2 2" xfId="48345"/>
    <cellStyle name="Input 2 5 4 3 2 3" xfId="36537"/>
    <cellStyle name="Input 2 5 4 3 3" xfId="11022"/>
    <cellStyle name="Input 2 5 4 3 3 2" xfId="22832"/>
    <cellStyle name="Input 2 5 4 3 3 2 2" xfId="46451"/>
    <cellStyle name="Input 2 5 4 3 3 3" xfId="34643"/>
    <cellStyle name="Input 2 5 4 3 4" xfId="18445"/>
    <cellStyle name="Input 2 5 4 3 4 2" xfId="42066"/>
    <cellStyle name="Input 2 5 4 3 5" xfId="30258"/>
    <cellStyle name="Input 2 5 4 4" xfId="11210"/>
    <cellStyle name="Input 2 5 4 4 2" xfId="23020"/>
    <cellStyle name="Input 2 5 4 4 2 2" xfId="46639"/>
    <cellStyle name="Input 2 5 4 4 3" xfId="34831"/>
    <cellStyle name="Input 2 5 4 5" xfId="10220"/>
    <cellStyle name="Input 2 5 4 5 2" xfId="22030"/>
    <cellStyle name="Input 2 5 4 5 2 2" xfId="45649"/>
    <cellStyle name="Input 2 5 4 5 3" xfId="33841"/>
    <cellStyle name="Input 2 5 4 6" xfId="17644"/>
    <cellStyle name="Input 2 5 4 6 2" xfId="41265"/>
    <cellStyle name="Input 2 5 4 7" xfId="29457"/>
    <cellStyle name="Input 2 5 5" xfId="6751"/>
    <cellStyle name="Input 2 5 5 2" xfId="13036"/>
    <cellStyle name="Input 2 5 5 2 2" xfId="24846"/>
    <cellStyle name="Input 2 5 5 2 2 2" xfId="48465"/>
    <cellStyle name="Input 2 5 5 2 3" xfId="36657"/>
    <cellStyle name="Input 2 5 5 3" xfId="12101"/>
    <cellStyle name="Input 2 5 5 3 2" xfId="23911"/>
    <cellStyle name="Input 2 5 5 3 2 2" xfId="47530"/>
    <cellStyle name="Input 2 5 5 3 3" xfId="35722"/>
    <cellStyle name="Input 2 5 5 4" xfId="18565"/>
    <cellStyle name="Input 2 5 5 4 2" xfId="42186"/>
    <cellStyle name="Input 2 5 5 5" xfId="30378"/>
    <cellStyle name="Input 2 5 6" xfId="8163"/>
    <cellStyle name="Input 2 5 6 2" xfId="14448"/>
    <cellStyle name="Input 2 5 6 2 2" xfId="26258"/>
    <cellStyle name="Input 2 5 6 2 2 2" xfId="49877"/>
    <cellStyle name="Input 2 5 6 2 3" xfId="38069"/>
    <cellStyle name="Input 2 5 6 3" xfId="9816"/>
    <cellStyle name="Input 2 5 6 3 2" xfId="21626"/>
    <cellStyle name="Input 2 5 6 3 2 2" xfId="45245"/>
    <cellStyle name="Input 2 5 6 3 3" xfId="33437"/>
    <cellStyle name="Input 2 5 6 4" xfId="19977"/>
    <cellStyle name="Input 2 5 6 4 2" xfId="43598"/>
    <cellStyle name="Input 2 5 6 5" xfId="31790"/>
    <cellStyle name="Input 2 5 7" xfId="9621"/>
    <cellStyle name="Input 2 5 7 2" xfId="21431"/>
    <cellStyle name="Input 2 5 7 2 2" xfId="45050"/>
    <cellStyle name="Input 2 5 7 3" xfId="33242"/>
    <cellStyle name="Input 2 5 8" xfId="11728"/>
    <cellStyle name="Input 2 5 8 2" xfId="23538"/>
    <cellStyle name="Input 2 5 8 2 2" xfId="47157"/>
    <cellStyle name="Input 2 5 8 3" xfId="35349"/>
    <cellStyle name="Input 2 5 9" xfId="17025"/>
    <cellStyle name="Input 2 5 9 2" xfId="40646"/>
    <cellStyle name="Input 2 6" xfId="1089"/>
    <cellStyle name="Input 2 6 2" xfId="2847"/>
    <cellStyle name="Input 2 6 2 2" xfId="5493"/>
    <cellStyle name="Input 2 6 2 2 2" xfId="8220"/>
    <cellStyle name="Input 2 6 2 2 2 2" xfId="14505"/>
    <cellStyle name="Input 2 6 2 2 2 2 2" xfId="26315"/>
    <cellStyle name="Input 2 6 2 2 2 2 2 2" xfId="49934"/>
    <cellStyle name="Input 2 6 2 2 2 2 3" xfId="38126"/>
    <cellStyle name="Input 2 6 2 2 2 3" xfId="9128"/>
    <cellStyle name="Input 2 6 2 2 2 3 2" xfId="20938"/>
    <cellStyle name="Input 2 6 2 2 2 3 2 2" xfId="44557"/>
    <cellStyle name="Input 2 6 2 2 2 3 3" xfId="32749"/>
    <cellStyle name="Input 2 6 2 2 2 4" xfId="20034"/>
    <cellStyle name="Input 2 6 2 2 2 4 2" xfId="43655"/>
    <cellStyle name="Input 2 6 2 2 2 5" xfId="31847"/>
    <cellStyle name="Input 2 6 2 2 3" xfId="8649"/>
    <cellStyle name="Input 2 6 2 2 3 2" xfId="14934"/>
    <cellStyle name="Input 2 6 2 2 3 2 2" xfId="26744"/>
    <cellStyle name="Input 2 6 2 2 3 2 2 2" xfId="50363"/>
    <cellStyle name="Input 2 6 2 2 3 2 3" xfId="38555"/>
    <cellStyle name="Input 2 6 2 2 3 3" xfId="10084"/>
    <cellStyle name="Input 2 6 2 2 3 3 2" xfId="21894"/>
    <cellStyle name="Input 2 6 2 2 3 3 2 2" xfId="45513"/>
    <cellStyle name="Input 2 6 2 2 3 3 3" xfId="33705"/>
    <cellStyle name="Input 2 6 2 2 3 4" xfId="20463"/>
    <cellStyle name="Input 2 6 2 2 3 4 2" xfId="44084"/>
    <cellStyle name="Input 2 6 2 2 3 5" xfId="32276"/>
    <cellStyle name="Input 2 6 2 2 4" xfId="12057"/>
    <cellStyle name="Input 2 6 2 2 4 2" xfId="23867"/>
    <cellStyle name="Input 2 6 2 2 4 2 2" xfId="47486"/>
    <cellStyle name="Input 2 6 2 2 4 3" xfId="35678"/>
    <cellStyle name="Input 2 6 2 2 5" xfId="11953"/>
    <cellStyle name="Input 2 6 2 2 5 2" xfId="23763"/>
    <cellStyle name="Input 2 6 2 2 5 2 2" xfId="47382"/>
    <cellStyle name="Input 2 6 2 2 5 3" xfId="35574"/>
    <cellStyle name="Input 2 6 2 2 6" xfId="17839"/>
    <cellStyle name="Input 2 6 2 2 6 2" xfId="41460"/>
    <cellStyle name="Input 2 6 2 2 7" xfId="29652"/>
    <cellStyle name="Input 2 6 2 3" xfId="7232"/>
    <cellStyle name="Input 2 6 2 3 2" xfId="13517"/>
    <cellStyle name="Input 2 6 2 3 2 2" xfId="25327"/>
    <cellStyle name="Input 2 6 2 3 2 2 2" xfId="48946"/>
    <cellStyle name="Input 2 6 2 3 2 3" xfId="37138"/>
    <cellStyle name="Input 2 6 2 3 3" xfId="16104"/>
    <cellStyle name="Input 2 6 2 3 3 2" xfId="27914"/>
    <cellStyle name="Input 2 6 2 3 3 2 2" xfId="51533"/>
    <cellStyle name="Input 2 6 2 3 3 3" xfId="39725"/>
    <cellStyle name="Input 2 6 2 3 4" xfId="19046"/>
    <cellStyle name="Input 2 6 2 3 4 2" xfId="42667"/>
    <cellStyle name="Input 2 6 2 3 5" xfId="30859"/>
    <cellStyle name="Input 2 6 2 4" xfId="6377"/>
    <cellStyle name="Input 2 6 2 4 2" xfId="12663"/>
    <cellStyle name="Input 2 6 2 4 2 2" xfId="24473"/>
    <cellStyle name="Input 2 6 2 4 2 2 2" xfId="48092"/>
    <cellStyle name="Input 2 6 2 4 2 3" xfId="36284"/>
    <cellStyle name="Input 2 6 2 4 3" xfId="11359"/>
    <cellStyle name="Input 2 6 2 4 3 2" xfId="23169"/>
    <cellStyle name="Input 2 6 2 4 3 2 2" xfId="46788"/>
    <cellStyle name="Input 2 6 2 4 3 3" xfId="34980"/>
    <cellStyle name="Input 2 6 2 4 4" xfId="18192"/>
    <cellStyle name="Input 2 6 2 4 4 2" xfId="41813"/>
    <cellStyle name="Input 2 6 2 4 5" xfId="30005"/>
    <cellStyle name="Input 2 6 2 5" xfId="10515"/>
    <cellStyle name="Input 2 6 2 5 2" xfId="22325"/>
    <cellStyle name="Input 2 6 2 5 2 2" xfId="45944"/>
    <cellStyle name="Input 2 6 2 5 3" xfId="34136"/>
    <cellStyle name="Input 2 6 2 6" xfId="10142"/>
    <cellStyle name="Input 2 6 2 6 2" xfId="21952"/>
    <cellStyle name="Input 2 6 2 6 2 2" xfId="45571"/>
    <cellStyle name="Input 2 6 2 6 3" xfId="33763"/>
    <cellStyle name="Input 2 6 2 7" xfId="17220"/>
    <cellStyle name="Input 2 6 2 7 2" xfId="40841"/>
    <cellStyle name="Input 2 6 2 8" xfId="29033"/>
    <cellStyle name="Input 2 6 3" xfId="3833"/>
    <cellStyle name="Input 2 6 3 2" xfId="7725"/>
    <cellStyle name="Input 2 6 3 2 2" xfId="14010"/>
    <cellStyle name="Input 2 6 3 2 2 2" xfId="25820"/>
    <cellStyle name="Input 2 6 3 2 2 2 2" xfId="49439"/>
    <cellStyle name="Input 2 6 3 2 2 3" xfId="37631"/>
    <cellStyle name="Input 2 6 3 2 3" xfId="16035"/>
    <cellStyle name="Input 2 6 3 2 3 2" xfId="27845"/>
    <cellStyle name="Input 2 6 3 2 3 2 2" xfId="51464"/>
    <cellStyle name="Input 2 6 3 2 3 3" xfId="39656"/>
    <cellStyle name="Input 2 6 3 2 4" xfId="19539"/>
    <cellStyle name="Input 2 6 3 2 4 2" xfId="43160"/>
    <cellStyle name="Input 2 6 3 2 5" xfId="31352"/>
    <cellStyle name="Input 2 6 3 3" xfId="7037"/>
    <cellStyle name="Input 2 6 3 3 2" xfId="13322"/>
    <cellStyle name="Input 2 6 3 3 2 2" xfId="25132"/>
    <cellStyle name="Input 2 6 3 3 2 2 2" xfId="48751"/>
    <cellStyle name="Input 2 6 3 3 2 3" xfId="36943"/>
    <cellStyle name="Input 2 6 3 3 3" xfId="9959"/>
    <cellStyle name="Input 2 6 3 3 3 2" xfId="21769"/>
    <cellStyle name="Input 2 6 3 3 3 2 2" xfId="45388"/>
    <cellStyle name="Input 2 6 3 3 3 3" xfId="33580"/>
    <cellStyle name="Input 2 6 3 3 4" xfId="18851"/>
    <cellStyle name="Input 2 6 3 3 4 2" xfId="42472"/>
    <cellStyle name="Input 2 6 3 3 5" xfId="30664"/>
    <cellStyle name="Input 2 6 3 4" xfId="11171"/>
    <cellStyle name="Input 2 6 3 4 2" xfId="22981"/>
    <cellStyle name="Input 2 6 3 4 2 2" xfId="46600"/>
    <cellStyle name="Input 2 6 3 4 3" xfId="34792"/>
    <cellStyle name="Input 2 6 3 5" xfId="15236"/>
    <cellStyle name="Input 2 6 3 5 2" xfId="27046"/>
    <cellStyle name="Input 2 6 3 5 2 2" xfId="50665"/>
    <cellStyle name="Input 2 6 3 5 3" xfId="38857"/>
    <cellStyle name="Input 2 6 3 6" xfId="17606"/>
    <cellStyle name="Input 2 6 3 6 2" xfId="41227"/>
    <cellStyle name="Input 2 6 3 7" xfId="29419"/>
    <cellStyle name="Input 2 6 4" xfId="6712"/>
    <cellStyle name="Input 2 6 4 2" xfId="12997"/>
    <cellStyle name="Input 2 6 4 2 2" xfId="24807"/>
    <cellStyle name="Input 2 6 4 2 2 2" xfId="48426"/>
    <cellStyle name="Input 2 6 4 2 3" xfId="36618"/>
    <cellStyle name="Input 2 6 4 3" xfId="9964"/>
    <cellStyle name="Input 2 6 4 3 2" xfId="21774"/>
    <cellStyle name="Input 2 6 4 3 2 2" xfId="45393"/>
    <cellStyle name="Input 2 6 4 3 3" xfId="33585"/>
    <cellStyle name="Input 2 6 4 4" xfId="18526"/>
    <cellStyle name="Input 2 6 4 4 2" xfId="42147"/>
    <cellStyle name="Input 2 6 4 5" xfId="30339"/>
    <cellStyle name="Input 2 6 5" xfId="6863"/>
    <cellStyle name="Input 2 6 5 2" xfId="13148"/>
    <cellStyle name="Input 2 6 5 2 2" xfId="24958"/>
    <cellStyle name="Input 2 6 5 2 2 2" xfId="48577"/>
    <cellStyle name="Input 2 6 5 2 3" xfId="36769"/>
    <cellStyle name="Input 2 6 5 3" xfId="15666"/>
    <cellStyle name="Input 2 6 5 3 2" xfId="27476"/>
    <cellStyle name="Input 2 6 5 3 2 2" xfId="51095"/>
    <cellStyle name="Input 2 6 5 3 3" xfId="39287"/>
    <cellStyle name="Input 2 6 5 4" xfId="18677"/>
    <cellStyle name="Input 2 6 5 4 2" xfId="42298"/>
    <cellStyle name="Input 2 6 5 5" xfId="30490"/>
    <cellStyle name="Input 2 6 6" xfId="9579"/>
    <cellStyle name="Input 2 6 6 2" xfId="21389"/>
    <cellStyle name="Input 2 6 6 2 2" xfId="45008"/>
    <cellStyle name="Input 2 6 6 3" xfId="33200"/>
    <cellStyle name="Input 2 6 7" xfId="12157"/>
    <cellStyle name="Input 2 6 7 2" xfId="23967"/>
    <cellStyle name="Input 2 6 7 2 2" xfId="47586"/>
    <cellStyle name="Input 2 6 7 3" xfId="35778"/>
    <cellStyle name="Input 2 6 8" xfId="16987"/>
    <cellStyle name="Input 2 6 8 2" xfId="40608"/>
    <cellStyle name="Input 2 6 9" xfId="28800"/>
    <cellStyle name="Input 2 7" xfId="3294"/>
    <cellStyle name="Input 2 7 2" xfId="5940"/>
    <cellStyle name="Input 2 7 2 2" xfId="8334"/>
    <cellStyle name="Input 2 7 2 2 2" xfId="14619"/>
    <cellStyle name="Input 2 7 2 2 2 2" xfId="26429"/>
    <cellStyle name="Input 2 7 2 2 2 2 2" xfId="50048"/>
    <cellStyle name="Input 2 7 2 2 2 3" xfId="38240"/>
    <cellStyle name="Input 2 7 2 2 3" xfId="11911"/>
    <cellStyle name="Input 2 7 2 2 3 2" xfId="23721"/>
    <cellStyle name="Input 2 7 2 2 3 2 2" xfId="47340"/>
    <cellStyle name="Input 2 7 2 2 3 3" xfId="35532"/>
    <cellStyle name="Input 2 7 2 2 4" xfId="20148"/>
    <cellStyle name="Input 2 7 2 2 4 2" xfId="43769"/>
    <cellStyle name="Input 2 7 2 2 5" xfId="31961"/>
    <cellStyle name="Input 2 7 2 3" xfId="8689"/>
    <cellStyle name="Input 2 7 2 3 2" xfId="14974"/>
    <cellStyle name="Input 2 7 2 3 2 2" xfId="26784"/>
    <cellStyle name="Input 2 7 2 3 2 2 2" xfId="50403"/>
    <cellStyle name="Input 2 7 2 3 2 3" xfId="38595"/>
    <cellStyle name="Input 2 7 2 3 3" xfId="10574"/>
    <cellStyle name="Input 2 7 2 3 3 2" xfId="22384"/>
    <cellStyle name="Input 2 7 2 3 3 2 2" xfId="46003"/>
    <cellStyle name="Input 2 7 2 3 3 3" xfId="34195"/>
    <cellStyle name="Input 2 7 2 3 4" xfId="20503"/>
    <cellStyle name="Input 2 7 2 3 4 2" xfId="44124"/>
    <cellStyle name="Input 2 7 2 3 5" xfId="32316"/>
    <cellStyle name="Input 2 7 2 4" xfId="12284"/>
    <cellStyle name="Input 2 7 2 4 2" xfId="24094"/>
    <cellStyle name="Input 2 7 2 4 2 2" xfId="47713"/>
    <cellStyle name="Input 2 7 2 4 3" xfId="35905"/>
    <cellStyle name="Input 2 7 2 5" xfId="15922"/>
    <cellStyle name="Input 2 7 2 5 2" xfId="27732"/>
    <cellStyle name="Input 2 7 2 5 2 2" xfId="51351"/>
    <cellStyle name="Input 2 7 2 5 3" xfId="39543"/>
    <cellStyle name="Input 2 7 2 6" xfId="17879"/>
    <cellStyle name="Input 2 7 2 6 2" xfId="41500"/>
    <cellStyle name="Input 2 7 2 7" xfId="29692"/>
    <cellStyle name="Input 2 7 3" xfId="7339"/>
    <cellStyle name="Input 2 7 3 2" xfId="13624"/>
    <cellStyle name="Input 2 7 3 2 2" xfId="25434"/>
    <cellStyle name="Input 2 7 3 2 2 2" xfId="49053"/>
    <cellStyle name="Input 2 7 3 2 3" xfId="37245"/>
    <cellStyle name="Input 2 7 3 3" xfId="15853"/>
    <cellStyle name="Input 2 7 3 3 2" xfId="27663"/>
    <cellStyle name="Input 2 7 3 3 2 2" xfId="51282"/>
    <cellStyle name="Input 2 7 3 3 3" xfId="39474"/>
    <cellStyle name="Input 2 7 3 4" xfId="19153"/>
    <cellStyle name="Input 2 7 3 4 2" xfId="42774"/>
    <cellStyle name="Input 2 7 3 5" xfId="30966"/>
    <cellStyle name="Input 2 7 4" xfId="7199"/>
    <cellStyle name="Input 2 7 4 2" xfId="13484"/>
    <cellStyle name="Input 2 7 4 2 2" xfId="25294"/>
    <cellStyle name="Input 2 7 4 2 2 2" xfId="48913"/>
    <cellStyle name="Input 2 7 4 2 3" xfId="37105"/>
    <cellStyle name="Input 2 7 4 3" xfId="11391"/>
    <cellStyle name="Input 2 7 4 3 2" xfId="23201"/>
    <cellStyle name="Input 2 7 4 3 2 2" xfId="46820"/>
    <cellStyle name="Input 2 7 4 3 3" xfId="35012"/>
    <cellStyle name="Input 2 7 4 4" xfId="19013"/>
    <cellStyle name="Input 2 7 4 4 2" xfId="42634"/>
    <cellStyle name="Input 2 7 4 5" xfId="30826"/>
    <cellStyle name="Input 2 7 5" xfId="10739"/>
    <cellStyle name="Input 2 7 5 2" xfId="22549"/>
    <cellStyle name="Input 2 7 5 2 2" xfId="46168"/>
    <cellStyle name="Input 2 7 5 3" xfId="34360"/>
    <cellStyle name="Input 2 7 6" xfId="16352"/>
    <cellStyle name="Input 2 7 6 2" xfId="28162"/>
    <cellStyle name="Input 2 7 6 2 2" xfId="51781"/>
    <cellStyle name="Input 2 7 6 3" xfId="39973"/>
    <cellStyle name="Input 2 7 7" xfId="17260"/>
    <cellStyle name="Input 2 7 7 2" xfId="40881"/>
    <cellStyle name="Input 2 7 8" xfId="29073"/>
    <cellStyle name="Input 2 8" xfId="3453"/>
    <cellStyle name="Input 2 8 2" xfId="6081"/>
    <cellStyle name="Input 2 8 2 2" xfId="8440"/>
    <cellStyle name="Input 2 8 2 2 2" xfId="14725"/>
    <cellStyle name="Input 2 8 2 2 2 2" xfId="26535"/>
    <cellStyle name="Input 2 8 2 2 2 2 2" xfId="50154"/>
    <cellStyle name="Input 2 8 2 2 2 3" xfId="38346"/>
    <cellStyle name="Input 2 8 2 2 3" xfId="11559"/>
    <cellStyle name="Input 2 8 2 2 3 2" xfId="23369"/>
    <cellStyle name="Input 2 8 2 2 3 2 2" xfId="46988"/>
    <cellStyle name="Input 2 8 2 2 3 3" xfId="35180"/>
    <cellStyle name="Input 2 8 2 2 4" xfId="20254"/>
    <cellStyle name="Input 2 8 2 2 4 2" xfId="43875"/>
    <cellStyle name="Input 2 8 2 2 5" xfId="32067"/>
    <cellStyle name="Input 2 8 2 3" xfId="8787"/>
    <cellStyle name="Input 2 8 2 3 2" xfId="15072"/>
    <cellStyle name="Input 2 8 2 3 2 2" xfId="26882"/>
    <cellStyle name="Input 2 8 2 3 2 2 2" xfId="50501"/>
    <cellStyle name="Input 2 8 2 3 2 3" xfId="38693"/>
    <cellStyle name="Input 2 8 2 3 3" xfId="9114"/>
    <cellStyle name="Input 2 8 2 3 3 2" xfId="20924"/>
    <cellStyle name="Input 2 8 2 3 3 2 2" xfId="44543"/>
    <cellStyle name="Input 2 8 2 3 3 3" xfId="32735"/>
    <cellStyle name="Input 2 8 2 3 4" xfId="20601"/>
    <cellStyle name="Input 2 8 2 3 4 2" xfId="44222"/>
    <cellStyle name="Input 2 8 2 3 5" xfId="32414"/>
    <cellStyle name="Input 2 8 2 4" xfId="12407"/>
    <cellStyle name="Input 2 8 2 4 2" xfId="24217"/>
    <cellStyle name="Input 2 8 2 4 2 2" xfId="47836"/>
    <cellStyle name="Input 2 8 2 4 3" xfId="36028"/>
    <cellStyle name="Input 2 8 2 5" xfId="16511"/>
    <cellStyle name="Input 2 8 2 5 2" xfId="28321"/>
    <cellStyle name="Input 2 8 2 5 2 2" xfId="51940"/>
    <cellStyle name="Input 2 8 2 5 3" xfId="40132"/>
    <cellStyle name="Input 2 8 2 6" xfId="17977"/>
    <cellStyle name="Input 2 8 2 6 2" xfId="41598"/>
    <cellStyle name="Input 2 8 2 7" xfId="29790"/>
    <cellStyle name="Input 2 8 3" xfId="7455"/>
    <cellStyle name="Input 2 8 3 2" xfId="13740"/>
    <cellStyle name="Input 2 8 3 2 2" xfId="25550"/>
    <cellStyle name="Input 2 8 3 2 2 2" xfId="49169"/>
    <cellStyle name="Input 2 8 3 2 3" xfId="37361"/>
    <cellStyle name="Input 2 8 3 3" xfId="16138"/>
    <cellStyle name="Input 2 8 3 3 2" xfId="27948"/>
    <cellStyle name="Input 2 8 3 3 2 2" xfId="51567"/>
    <cellStyle name="Input 2 8 3 3 3" xfId="39759"/>
    <cellStyle name="Input 2 8 3 4" xfId="19269"/>
    <cellStyle name="Input 2 8 3 4 2" xfId="42890"/>
    <cellStyle name="Input 2 8 3 5" xfId="31082"/>
    <cellStyle name="Input 2 8 4" xfId="7210"/>
    <cellStyle name="Input 2 8 4 2" xfId="13495"/>
    <cellStyle name="Input 2 8 4 2 2" xfId="25305"/>
    <cellStyle name="Input 2 8 4 2 2 2" xfId="48924"/>
    <cellStyle name="Input 2 8 4 2 3" xfId="37116"/>
    <cellStyle name="Input 2 8 4 3" xfId="16151"/>
    <cellStyle name="Input 2 8 4 3 2" xfId="27961"/>
    <cellStyle name="Input 2 8 4 3 2 2" xfId="51580"/>
    <cellStyle name="Input 2 8 4 3 3" xfId="39772"/>
    <cellStyle name="Input 2 8 4 4" xfId="19024"/>
    <cellStyle name="Input 2 8 4 4 2" xfId="42645"/>
    <cellStyle name="Input 2 8 4 5" xfId="30837"/>
    <cellStyle name="Input 2 8 5" xfId="10876"/>
    <cellStyle name="Input 2 8 5 2" xfId="22686"/>
    <cellStyle name="Input 2 8 5 2 2" xfId="46305"/>
    <cellStyle name="Input 2 8 5 3" xfId="34497"/>
    <cellStyle name="Input 2 8 6" xfId="10267"/>
    <cellStyle name="Input 2 8 6 2" xfId="22077"/>
    <cellStyle name="Input 2 8 6 2 2" xfId="45696"/>
    <cellStyle name="Input 2 8 6 3" xfId="33888"/>
    <cellStyle name="Input 2 8 7" xfId="17370"/>
    <cellStyle name="Input 2 8 7 2" xfId="40991"/>
    <cellStyle name="Input 2 8 8" xfId="29183"/>
    <cellStyle name="Input 2 9" xfId="3518"/>
    <cellStyle name="Input 2 9 2" xfId="6123"/>
    <cellStyle name="Input 2 9 2 2" xfId="8478"/>
    <cellStyle name="Input 2 9 2 2 2" xfId="14763"/>
    <cellStyle name="Input 2 9 2 2 2 2" xfId="26573"/>
    <cellStyle name="Input 2 9 2 2 2 2 2" xfId="50192"/>
    <cellStyle name="Input 2 9 2 2 2 3" xfId="38384"/>
    <cellStyle name="Input 2 9 2 2 3" xfId="8989"/>
    <cellStyle name="Input 2 9 2 2 3 2" xfId="20799"/>
    <cellStyle name="Input 2 9 2 2 3 2 2" xfId="44418"/>
    <cellStyle name="Input 2 9 2 2 3 3" xfId="32610"/>
    <cellStyle name="Input 2 9 2 2 4" xfId="20292"/>
    <cellStyle name="Input 2 9 2 2 4 2" xfId="43913"/>
    <cellStyle name="Input 2 9 2 2 5" xfId="32105"/>
    <cellStyle name="Input 2 9 2 3" xfId="8824"/>
    <cellStyle name="Input 2 9 2 3 2" xfId="15109"/>
    <cellStyle name="Input 2 9 2 3 2 2" xfId="26919"/>
    <cellStyle name="Input 2 9 2 3 2 2 2" xfId="50538"/>
    <cellStyle name="Input 2 9 2 3 2 3" xfId="38730"/>
    <cellStyle name="Input 2 9 2 3 3" xfId="15583"/>
    <cellStyle name="Input 2 9 2 3 3 2" xfId="27393"/>
    <cellStyle name="Input 2 9 2 3 3 2 2" xfId="51012"/>
    <cellStyle name="Input 2 9 2 3 3 3" xfId="39204"/>
    <cellStyle name="Input 2 9 2 3 4" xfId="20638"/>
    <cellStyle name="Input 2 9 2 3 4 2" xfId="44259"/>
    <cellStyle name="Input 2 9 2 3 5" xfId="32451"/>
    <cellStyle name="Input 2 9 2 4" xfId="12447"/>
    <cellStyle name="Input 2 9 2 4 2" xfId="24257"/>
    <cellStyle name="Input 2 9 2 4 2 2" xfId="47876"/>
    <cellStyle name="Input 2 9 2 4 3" xfId="36068"/>
    <cellStyle name="Input 2 9 2 5" xfId="16763"/>
    <cellStyle name="Input 2 9 2 5 2" xfId="28573"/>
    <cellStyle name="Input 2 9 2 5 2 2" xfId="52192"/>
    <cellStyle name="Input 2 9 2 5 3" xfId="40384"/>
    <cellStyle name="Input 2 9 2 6" xfId="18014"/>
    <cellStyle name="Input 2 9 2 6 2" xfId="41635"/>
    <cellStyle name="Input 2 9 2 7" xfId="29827"/>
    <cellStyle name="Input 2 9 3" xfId="7515"/>
    <cellStyle name="Input 2 9 3 2" xfId="13800"/>
    <cellStyle name="Input 2 9 3 2 2" xfId="25610"/>
    <cellStyle name="Input 2 9 3 2 2 2" xfId="49229"/>
    <cellStyle name="Input 2 9 3 2 3" xfId="37421"/>
    <cellStyle name="Input 2 9 3 3" xfId="16235"/>
    <cellStyle name="Input 2 9 3 3 2" xfId="28045"/>
    <cellStyle name="Input 2 9 3 3 2 2" xfId="51664"/>
    <cellStyle name="Input 2 9 3 3 3" xfId="39856"/>
    <cellStyle name="Input 2 9 3 4" xfId="19329"/>
    <cellStyle name="Input 2 9 3 4 2" xfId="42950"/>
    <cellStyle name="Input 2 9 3 5" xfId="31142"/>
    <cellStyle name="Input 2 9 4" xfId="7892"/>
    <cellStyle name="Input 2 9 4 2" xfId="14177"/>
    <cellStyle name="Input 2 9 4 2 2" xfId="25987"/>
    <cellStyle name="Input 2 9 4 2 2 2" xfId="49606"/>
    <cellStyle name="Input 2 9 4 2 3" xfId="37798"/>
    <cellStyle name="Input 2 9 4 3" xfId="11871"/>
    <cellStyle name="Input 2 9 4 3 2" xfId="23681"/>
    <cellStyle name="Input 2 9 4 3 2 2" xfId="47300"/>
    <cellStyle name="Input 2 9 4 3 3" xfId="35492"/>
    <cellStyle name="Input 2 9 4 4" xfId="19706"/>
    <cellStyle name="Input 2 9 4 4 2" xfId="43327"/>
    <cellStyle name="Input 2 9 4 5" xfId="31519"/>
    <cellStyle name="Input 2 9 5" xfId="10939"/>
    <cellStyle name="Input 2 9 5 2" xfId="22749"/>
    <cellStyle name="Input 2 9 5 2 2" xfId="46368"/>
    <cellStyle name="Input 2 9 5 3" xfId="34560"/>
    <cellStyle name="Input 2 9 6" xfId="16440"/>
    <cellStyle name="Input 2 9 6 2" xfId="28250"/>
    <cellStyle name="Input 2 9 6 2 2" xfId="51869"/>
    <cellStyle name="Input 2 9 6 3" xfId="40061"/>
    <cellStyle name="Input 2 9 7" xfId="17430"/>
    <cellStyle name="Input 2 9 7 2" xfId="41051"/>
    <cellStyle name="Input 2 9 8" xfId="29243"/>
    <cellStyle name="Input 3" xfId="198"/>
    <cellStyle name="Input 3 10" xfId="3485"/>
    <cellStyle name="Input 3 10 2" xfId="7487"/>
    <cellStyle name="Input 3 10 2 2" xfId="13772"/>
    <cellStyle name="Input 3 10 2 2 2" xfId="25582"/>
    <cellStyle name="Input 3 10 2 2 2 2" xfId="49201"/>
    <cellStyle name="Input 3 10 2 2 3" xfId="37393"/>
    <cellStyle name="Input 3 10 2 3" xfId="16270"/>
    <cellStyle name="Input 3 10 2 3 2" xfId="28080"/>
    <cellStyle name="Input 3 10 2 3 2 2" xfId="51699"/>
    <cellStyle name="Input 3 10 2 3 3" xfId="39891"/>
    <cellStyle name="Input 3 10 2 4" xfId="19301"/>
    <cellStyle name="Input 3 10 2 4 2" xfId="42922"/>
    <cellStyle name="Input 3 10 2 5" xfId="31114"/>
    <cellStyle name="Input 3 10 3" xfId="7609"/>
    <cellStyle name="Input 3 10 3 2" xfId="13894"/>
    <cellStyle name="Input 3 10 3 2 2" xfId="25704"/>
    <cellStyle name="Input 3 10 3 2 2 2" xfId="49323"/>
    <cellStyle name="Input 3 10 3 2 3" xfId="37515"/>
    <cellStyle name="Input 3 10 3 3" xfId="16570"/>
    <cellStyle name="Input 3 10 3 3 2" xfId="28380"/>
    <cellStyle name="Input 3 10 3 3 2 2" xfId="51999"/>
    <cellStyle name="Input 3 10 3 3 3" xfId="40191"/>
    <cellStyle name="Input 3 10 3 4" xfId="19423"/>
    <cellStyle name="Input 3 10 3 4 2" xfId="43044"/>
    <cellStyle name="Input 3 10 3 5" xfId="31236"/>
    <cellStyle name="Input 3 10 4" xfId="10908"/>
    <cellStyle name="Input 3 10 4 2" xfId="22718"/>
    <cellStyle name="Input 3 10 4 2 2" xfId="46337"/>
    <cellStyle name="Input 3 10 4 3" xfId="34529"/>
    <cellStyle name="Input 3 10 5" xfId="16318"/>
    <cellStyle name="Input 3 10 5 2" xfId="28128"/>
    <cellStyle name="Input 3 10 5 2 2" xfId="51747"/>
    <cellStyle name="Input 3 10 5 3" xfId="39939"/>
    <cellStyle name="Input 3 10 6" xfId="17402"/>
    <cellStyle name="Input 3 10 6 2" xfId="41023"/>
    <cellStyle name="Input 3 10 7" xfId="29215"/>
    <cellStyle name="Input 3 11" xfId="628"/>
    <cellStyle name="Input 3 11 2" xfId="6489"/>
    <cellStyle name="Input 3 11 2 2" xfId="12774"/>
    <cellStyle name="Input 3 11 2 2 2" xfId="24584"/>
    <cellStyle name="Input 3 11 2 2 2 2" xfId="48203"/>
    <cellStyle name="Input 3 11 2 2 3" xfId="36395"/>
    <cellStyle name="Input 3 11 2 3" xfId="16069"/>
    <cellStyle name="Input 3 11 2 3 2" xfId="27879"/>
    <cellStyle name="Input 3 11 2 3 2 2" xfId="51498"/>
    <cellStyle name="Input 3 11 2 3 3" xfId="39690"/>
    <cellStyle name="Input 3 11 2 4" xfId="18303"/>
    <cellStyle name="Input 3 11 2 4 2" xfId="41924"/>
    <cellStyle name="Input 3 11 2 5" xfId="30116"/>
    <cellStyle name="Input 3 11 3" xfId="7874"/>
    <cellStyle name="Input 3 11 3 2" xfId="14159"/>
    <cellStyle name="Input 3 11 3 2 2" xfId="25969"/>
    <cellStyle name="Input 3 11 3 2 2 2" xfId="49588"/>
    <cellStyle name="Input 3 11 3 2 3" xfId="37780"/>
    <cellStyle name="Input 3 11 3 3" xfId="9849"/>
    <cellStyle name="Input 3 11 3 3 2" xfId="21659"/>
    <cellStyle name="Input 3 11 3 3 2 2" xfId="45278"/>
    <cellStyle name="Input 3 11 3 3 3" xfId="33470"/>
    <cellStyle name="Input 3 11 3 4" xfId="19688"/>
    <cellStyle name="Input 3 11 3 4 2" xfId="43309"/>
    <cellStyle name="Input 3 11 3 5" xfId="31501"/>
    <cellStyle name="Input 3 11 4" xfId="9283"/>
    <cellStyle name="Input 3 11 4 2" xfId="21093"/>
    <cellStyle name="Input 3 11 4 2 2" xfId="44712"/>
    <cellStyle name="Input 3 11 4 3" xfId="32904"/>
    <cellStyle name="Input 3 11 5" xfId="11976"/>
    <cellStyle name="Input 3 11 5 2" xfId="23786"/>
    <cellStyle name="Input 3 11 5 2 2" xfId="47405"/>
    <cellStyle name="Input 3 11 5 3" xfId="35597"/>
    <cellStyle name="Input 3 11 6" xfId="16828"/>
    <cellStyle name="Input 3 11 6 2" xfId="40449"/>
    <cellStyle name="Input 3 11 7" xfId="28641"/>
    <cellStyle name="Input 3 2" xfId="465"/>
    <cellStyle name="Input 3 2 2" xfId="548"/>
    <cellStyle name="Input 3 2 2 2" xfId="2749"/>
    <cellStyle name="Input 3 2 2 2 2" xfId="5395"/>
    <cellStyle name="Input 3 2 2 2 2 2" xfId="8175"/>
    <cellStyle name="Input 3 2 2 2 2 2 2" xfId="14460"/>
    <cellStyle name="Input 3 2 2 2 2 2 2 2" xfId="26270"/>
    <cellStyle name="Input 3 2 2 2 2 2 2 2 2" xfId="49889"/>
    <cellStyle name="Input 3 2 2 2 2 2 2 3" xfId="38081"/>
    <cellStyle name="Input 3 2 2 2 2 2 3" xfId="9513"/>
    <cellStyle name="Input 3 2 2 2 2 2 3 2" xfId="21323"/>
    <cellStyle name="Input 3 2 2 2 2 2 3 2 2" xfId="44942"/>
    <cellStyle name="Input 3 2 2 2 2 2 3 3" xfId="33134"/>
    <cellStyle name="Input 3 2 2 2 2 2 4" xfId="19989"/>
    <cellStyle name="Input 3 2 2 2 2 2 4 2" xfId="43610"/>
    <cellStyle name="Input 3 2 2 2 2 2 5" xfId="31802"/>
    <cellStyle name="Input 3 2 2 2 2 3" xfId="8619"/>
    <cellStyle name="Input 3 2 2 2 2 3 2" xfId="14904"/>
    <cellStyle name="Input 3 2 2 2 2 3 2 2" xfId="26714"/>
    <cellStyle name="Input 3 2 2 2 2 3 2 2 2" xfId="50333"/>
    <cellStyle name="Input 3 2 2 2 2 3 2 3" xfId="38525"/>
    <cellStyle name="Input 3 2 2 2 2 3 3" xfId="11718"/>
    <cellStyle name="Input 3 2 2 2 2 3 3 2" xfId="23528"/>
    <cellStyle name="Input 3 2 2 2 2 3 3 2 2" xfId="47147"/>
    <cellStyle name="Input 3 2 2 2 2 3 3 3" xfId="35339"/>
    <cellStyle name="Input 3 2 2 2 2 3 4" xfId="20433"/>
    <cellStyle name="Input 3 2 2 2 2 3 4 2" xfId="44054"/>
    <cellStyle name="Input 3 2 2 2 2 3 5" xfId="32246"/>
    <cellStyle name="Input 3 2 2 2 2 4" xfId="11997"/>
    <cellStyle name="Input 3 2 2 2 2 4 2" xfId="23807"/>
    <cellStyle name="Input 3 2 2 2 2 4 2 2" xfId="47426"/>
    <cellStyle name="Input 3 2 2 2 2 4 3" xfId="35618"/>
    <cellStyle name="Input 3 2 2 2 2 5" xfId="11646"/>
    <cellStyle name="Input 3 2 2 2 2 5 2" xfId="23456"/>
    <cellStyle name="Input 3 2 2 2 2 5 2 2" xfId="47075"/>
    <cellStyle name="Input 3 2 2 2 2 5 3" xfId="35267"/>
    <cellStyle name="Input 3 2 2 2 2 6" xfId="17809"/>
    <cellStyle name="Input 3 2 2 2 2 6 2" xfId="41430"/>
    <cellStyle name="Input 3 2 2 2 2 7" xfId="29622"/>
    <cellStyle name="Input 3 2 2 2 3" xfId="7187"/>
    <cellStyle name="Input 3 2 2 2 3 2" xfId="13472"/>
    <cellStyle name="Input 3 2 2 2 3 2 2" xfId="25282"/>
    <cellStyle name="Input 3 2 2 2 3 2 2 2" xfId="48901"/>
    <cellStyle name="Input 3 2 2 2 3 2 3" xfId="37093"/>
    <cellStyle name="Input 3 2 2 2 3 3" xfId="12114"/>
    <cellStyle name="Input 3 2 2 2 3 3 2" xfId="23924"/>
    <cellStyle name="Input 3 2 2 2 3 3 2 2" xfId="47543"/>
    <cellStyle name="Input 3 2 2 2 3 3 3" xfId="35735"/>
    <cellStyle name="Input 3 2 2 2 3 4" xfId="19001"/>
    <cellStyle name="Input 3 2 2 2 3 4 2" xfId="42622"/>
    <cellStyle name="Input 3 2 2 2 3 5" xfId="30814"/>
    <cellStyle name="Input 3 2 2 2 4" xfId="6391"/>
    <cellStyle name="Input 3 2 2 2 4 2" xfId="12677"/>
    <cellStyle name="Input 3 2 2 2 4 2 2" xfId="24487"/>
    <cellStyle name="Input 3 2 2 2 4 2 2 2" xfId="48106"/>
    <cellStyle name="Input 3 2 2 2 4 2 3" xfId="36298"/>
    <cellStyle name="Input 3 2 2 2 4 3" xfId="16477"/>
    <cellStyle name="Input 3 2 2 2 4 3 2" xfId="28287"/>
    <cellStyle name="Input 3 2 2 2 4 3 2 2" xfId="51906"/>
    <cellStyle name="Input 3 2 2 2 4 3 3" xfId="40098"/>
    <cellStyle name="Input 3 2 2 2 4 4" xfId="18206"/>
    <cellStyle name="Input 3 2 2 2 4 4 2" xfId="41827"/>
    <cellStyle name="Input 3 2 2 2 4 5" xfId="30019"/>
    <cellStyle name="Input 3 2 2 2 5" xfId="10453"/>
    <cellStyle name="Input 3 2 2 2 5 2" xfId="22263"/>
    <cellStyle name="Input 3 2 2 2 5 2 2" xfId="45882"/>
    <cellStyle name="Input 3 2 2 2 5 3" xfId="34074"/>
    <cellStyle name="Input 3 2 2 2 6" xfId="15725"/>
    <cellStyle name="Input 3 2 2 2 6 2" xfId="27535"/>
    <cellStyle name="Input 3 2 2 2 6 2 2" xfId="51154"/>
    <cellStyle name="Input 3 2 2 2 6 3" xfId="39346"/>
    <cellStyle name="Input 3 2 2 2 7" xfId="17190"/>
    <cellStyle name="Input 3 2 2 2 7 2" xfId="40811"/>
    <cellStyle name="Input 3 2 2 2 8" xfId="29003"/>
    <cellStyle name="Input 3 2 2 3" xfId="3366"/>
    <cellStyle name="Input 3 2 2 3 2" xfId="6006"/>
    <cellStyle name="Input 3 2 2 3 2 2" xfId="8378"/>
    <cellStyle name="Input 3 2 2 3 2 2 2" xfId="14663"/>
    <cellStyle name="Input 3 2 2 3 2 2 2 2" xfId="26473"/>
    <cellStyle name="Input 3 2 2 3 2 2 2 2 2" xfId="50092"/>
    <cellStyle name="Input 3 2 2 3 2 2 2 3" xfId="38284"/>
    <cellStyle name="Input 3 2 2 3 2 2 3" xfId="10468"/>
    <cellStyle name="Input 3 2 2 3 2 2 3 2" xfId="22278"/>
    <cellStyle name="Input 3 2 2 3 2 2 3 2 2" xfId="45897"/>
    <cellStyle name="Input 3 2 2 3 2 2 3 3" xfId="34089"/>
    <cellStyle name="Input 3 2 2 3 2 2 4" xfId="20192"/>
    <cellStyle name="Input 3 2 2 3 2 2 4 2" xfId="43813"/>
    <cellStyle name="Input 3 2 2 3 2 2 5" xfId="32005"/>
    <cellStyle name="Input 3 2 2 3 2 3" xfId="8727"/>
    <cellStyle name="Input 3 2 2 3 2 3 2" xfId="15012"/>
    <cellStyle name="Input 3 2 2 3 2 3 2 2" xfId="26822"/>
    <cellStyle name="Input 3 2 2 3 2 3 2 2 2" xfId="50441"/>
    <cellStyle name="Input 3 2 2 3 2 3 2 3" xfId="38633"/>
    <cellStyle name="Input 3 2 2 3 2 3 3" xfId="15622"/>
    <cellStyle name="Input 3 2 2 3 2 3 3 2" xfId="27432"/>
    <cellStyle name="Input 3 2 2 3 2 3 3 2 2" xfId="51051"/>
    <cellStyle name="Input 3 2 2 3 2 3 3 3" xfId="39243"/>
    <cellStyle name="Input 3 2 2 3 2 3 4" xfId="20541"/>
    <cellStyle name="Input 3 2 2 3 2 3 4 2" xfId="44162"/>
    <cellStyle name="Input 3 2 2 3 2 3 5" xfId="32354"/>
    <cellStyle name="Input 3 2 2 3 2 4" xfId="12339"/>
    <cellStyle name="Input 3 2 2 3 2 4 2" xfId="24149"/>
    <cellStyle name="Input 3 2 2 3 2 4 2 2" xfId="47768"/>
    <cellStyle name="Input 3 2 2 3 2 4 3" xfId="35960"/>
    <cellStyle name="Input 3 2 2 3 2 5" xfId="10323"/>
    <cellStyle name="Input 3 2 2 3 2 5 2" xfId="22133"/>
    <cellStyle name="Input 3 2 2 3 2 5 2 2" xfId="45752"/>
    <cellStyle name="Input 3 2 2 3 2 5 3" xfId="33944"/>
    <cellStyle name="Input 3 2 2 3 2 6" xfId="17917"/>
    <cellStyle name="Input 3 2 2 3 2 6 2" xfId="41538"/>
    <cellStyle name="Input 3 2 2 3 2 7" xfId="29730"/>
    <cellStyle name="Input 3 2 2 3 3" xfId="7381"/>
    <cellStyle name="Input 3 2 2 3 3 2" xfId="13666"/>
    <cellStyle name="Input 3 2 2 3 3 2 2" xfId="25476"/>
    <cellStyle name="Input 3 2 2 3 3 2 2 2" xfId="49095"/>
    <cellStyle name="Input 3 2 2 3 3 2 3" xfId="37287"/>
    <cellStyle name="Input 3 2 2 3 3 3" xfId="15957"/>
    <cellStyle name="Input 3 2 2 3 3 3 2" xfId="27767"/>
    <cellStyle name="Input 3 2 2 3 3 3 2 2" xfId="51386"/>
    <cellStyle name="Input 3 2 2 3 3 3 3" xfId="39578"/>
    <cellStyle name="Input 3 2 2 3 3 4" xfId="19195"/>
    <cellStyle name="Input 3 2 2 3 3 4 2" xfId="42816"/>
    <cellStyle name="Input 3 2 2 3 3 5" xfId="31008"/>
    <cellStyle name="Input 3 2 2 3 4" xfId="7281"/>
    <cellStyle name="Input 3 2 2 3 4 2" xfId="13566"/>
    <cellStyle name="Input 3 2 2 3 4 2 2" xfId="25376"/>
    <cellStyle name="Input 3 2 2 3 4 2 2 2" xfId="48995"/>
    <cellStyle name="Input 3 2 2 3 4 2 3" xfId="37187"/>
    <cellStyle name="Input 3 2 2 3 4 3" xfId="16583"/>
    <cellStyle name="Input 3 2 2 3 4 3 2" xfId="28393"/>
    <cellStyle name="Input 3 2 2 3 4 3 2 2" xfId="52012"/>
    <cellStyle name="Input 3 2 2 3 4 3 3" xfId="40204"/>
    <cellStyle name="Input 3 2 2 3 4 4" xfId="19095"/>
    <cellStyle name="Input 3 2 2 3 4 4 2" xfId="42716"/>
    <cellStyle name="Input 3 2 2 3 4 5" xfId="30908"/>
    <cellStyle name="Input 3 2 2 3 5" xfId="10798"/>
    <cellStyle name="Input 3 2 2 3 5 2" xfId="22608"/>
    <cellStyle name="Input 3 2 2 3 5 2 2" xfId="46227"/>
    <cellStyle name="Input 3 2 2 3 5 3" xfId="34419"/>
    <cellStyle name="Input 3 2 2 3 6" xfId="11694"/>
    <cellStyle name="Input 3 2 2 3 6 2" xfId="23504"/>
    <cellStyle name="Input 3 2 2 3 6 2 2" xfId="47123"/>
    <cellStyle name="Input 3 2 2 3 6 3" xfId="35315"/>
    <cellStyle name="Input 3 2 2 3 7" xfId="17298"/>
    <cellStyle name="Input 3 2 2 3 7 2" xfId="40919"/>
    <cellStyle name="Input 3 2 2 3 8" xfId="29111"/>
    <cellStyle name="Input 3 2 2 4" xfId="3585"/>
    <cellStyle name="Input 3 2 2 4 2" xfId="6172"/>
    <cellStyle name="Input 3 2 2 4 2 2" xfId="8512"/>
    <cellStyle name="Input 3 2 2 4 2 2 2" xfId="14797"/>
    <cellStyle name="Input 3 2 2 4 2 2 2 2" xfId="26607"/>
    <cellStyle name="Input 3 2 2 4 2 2 2 2 2" xfId="50226"/>
    <cellStyle name="Input 3 2 2 4 2 2 2 3" xfId="38418"/>
    <cellStyle name="Input 3 2 2 4 2 2 3" xfId="9008"/>
    <cellStyle name="Input 3 2 2 4 2 2 3 2" xfId="20818"/>
    <cellStyle name="Input 3 2 2 4 2 2 3 2 2" xfId="44437"/>
    <cellStyle name="Input 3 2 2 4 2 2 3 3" xfId="32629"/>
    <cellStyle name="Input 3 2 2 4 2 2 4" xfId="20326"/>
    <cellStyle name="Input 3 2 2 4 2 2 4 2" xfId="43947"/>
    <cellStyle name="Input 3 2 2 4 2 2 5" xfId="32139"/>
    <cellStyle name="Input 3 2 2 4 2 3" xfId="8850"/>
    <cellStyle name="Input 3 2 2 4 2 3 2" xfId="15135"/>
    <cellStyle name="Input 3 2 2 4 2 3 2 2" xfId="26945"/>
    <cellStyle name="Input 3 2 2 4 2 3 2 2 2" xfId="50564"/>
    <cellStyle name="Input 3 2 2 4 2 3 2 3" xfId="38756"/>
    <cellStyle name="Input 3 2 2 4 2 3 3" xfId="11737"/>
    <cellStyle name="Input 3 2 2 4 2 3 3 2" xfId="23547"/>
    <cellStyle name="Input 3 2 2 4 2 3 3 2 2" xfId="47166"/>
    <cellStyle name="Input 3 2 2 4 2 3 3 3" xfId="35358"/>
    <cellStyle name="Input 3 2 2 4 2 3 4" xfId="20664"/>
    <cellStyle name="Input 3 2 2 4 2 3 4 2" xfId="44285"/>
    <cellStyle name="Input 3 2 2 4 2 3 5" xfId="32477"/>
    <cellStyle name="Input 3 2 2 4 2 4" xfId="12481"/>
    <cellStyle name="Input 3 2 2 4 2 4 2" xfId="24291"/>
    <cellStyle name="Input 3 2 2 4 2 4 2 2" xfId="47910"/>
    <cellStyle name="Input 3 2 2 4 2 4 3" xfId="36102"/>
    <cellStyle name="Input 3 2 2 4 2 5" xfId="16231"/>
    <cellStyle name="Input 3 2 2 4 2 5 2" xfId="28041"/>
    <cellStyle name="Input 3 2 2 4 2 5 2 2" xfId="51660"/>
    <cellStyle name="Input 3 2 2 4 2 5 3" xfId="39852"/>
    <cellStyle name="Input 3 2 2 4 2 6" xfId="18040"/>
    <cellStyle name="Input 3 2 2 4 2 6 2" xfId="41661"/>
    <cellStyle name="Input 3 2 2 4 2 7" xfId="29853"/>
    <cellStyle name="Input 3 2 2 4 3" xfId="7566"/>
    <cellStyle name="Input 3 2 2 4 3 2" xfId="13851"/>
    <cellStyle name="Input 3 2 2 4 3 2 2" xfId="25661"/>
    <cellStyle name="Input 3 2 2 4 3 2 2 2" xfId="49280"/>
    <cellStyle name="Input 3 2 2 4 3 2 3" xfId="37472"/>
    <cellStyle name="Input 3 2 2 4 3 3" xfId="16557"/>
    <cellStyle name="Input 3 2 2 4 3 3 2" xfId="28367"/>
    <cellStyle name="Input 3 2 2 4 3 3 2 2" xfId="51986"/>
    <cellStyle name="Input 3 2 2 4 3 3 3" xfId="40178"/>
    <cellStyle name="Input 3 2 2 4 3 4" xfId="19380"/>
    <cellStyle name="Input 3 2 2 4 3 4 2" xfId="43001"/>
    <cellStyle name="Input 3 2 2 4 3 5" xfId="31193"/>
    <cellStyle name="Input 3 2 2 4 4" xfId="8299"/>
    <cellStyle name="Input 3 2 2 4 4 2" xfId="14584"/>
    <cellStyle name="Input 3 2 2 4 4 2 2" xfId="26394"/>
    <cellStyle name="Input 3 2 2 4 4 2 2 2" xfId="50013"/>
    <cellStyle name="Input 3 2 2 4 4 2 3" xfId="38205"/>
    <cellStyle name="Input 3 2 2 4 4 3" xfId="10302"/>
    <cellStyle name="Input 3 2 2 4 4 3 2" xfId="22112"/>
    <cellStyle name="Input 3 2 2 4 4 3 2 2" xfId="45731"/>
    <cellStyle name="Input 3 2 2 4 4 3 3" xfId="33923"/>
    <cellStyle name="Input 3 2 2 4 4 4" xfId="20113"/>
    <cellStyle name="Input 3 2 2 4 4 4 2" xfId="43734"/>
    <cellStyle name="Input 3 2 2 4 4 5" xfId="31926"/>
    <cellStyle name="Input 3 2 2 4 5" xfId="10993"/>
    <cellStyle name="Input 3 2 2 4 5 2" xfId="22803"/>
    <cellStyle name="Input 3 2 2 4 5 2 2" xfId="46422"/>
    <cellStyle name="Input 3 2 2 4 5 3" xfId="34614"/>
    <cellStyle name="Input 3 2 2 4 6" xfId="10058"/>
    <cellStyle name="Input 3 2 2 4 6 2" xfId="21868"/>
    <cellStyle name="Input 3 2 2 4 6 2 2" xfId="45487"/>
    <cellStyle name="Input 3 2 2 4 6 3" xfId="33679"/>
    <cellStyle name="Input 3 2 2 4 7" xfId="17474"/>
    <cellStyle name="Input 3 2 2 4 7 2" xfId="41095"/>
    <cellStyle name="Input 3 2 2 4 8" xfId="29287"/>
    <cellStyle name="Input 3 2 2 5" xfId="3425"/>
    <cellStyle name="Input 3 2 2 5 2" xfId="6058"/>
    <cellStyle name="Input 3 2 2 5 2 2" xfId="8417"/>
    <cellStyle name="Input 3 2 2 5 2 2 2" xfId="14702"/>
    <cellStyle name="Input 3 2 2 5 2 2 2 2" xfId="26512"/>
    <cellStyle name="Input 3 2 2 5 2 2 2 2 2" xfId="50131"/>
    <cellStyle name="Input 3 2 2 5 2 2 2 3" xfId="38323"/>
    <cellStyle name="Input 3 2 2 5 2 2 3" xfId="11420"/>
    <cellStyle name="Input 3 2 2 5 2 2 3 2" xfId="23230"/>
    <cellStyle name="Input 3 2 2 5 2 2 3 2 2" xfId="46849"/>
    <cellStyle name="Input 3 2 2 5 2 2 3 3" xfId="35041"/>
    <cellStyle name="Input 3 2 2 5 2 2 4" xfId="20231"/>
    <cellStyle name="Input 3 2 2 5 2 2 4 2" xfId="43852"/>
    <cellStyle name="Input 3 2 2 5 2 2 5" xfId="32044"/>
    <cellStyle name="Input 3 2 2 5 2 3" xfId="8764"/>
    <cellStyle name="Input 3 2 2 5 2 3 2" xfId="15049"/>
    <cellStyle name="Input 3 2 2 5 2 3 2 2" xfId="26859"/>
    <cellStyle name="Input 3 2 2 5 2 3 2 2 2" xfId="50478"/>
    <cellStyle name="Input 3 2 2 5 2 3 2 3" xfId="38670"/>
    <cellStyle name="Input 3 2 2 5 2 3 3" xfId="12095"/>
    <cellStyle name="Input 3 2 2 5 2 3 3 2" xfId="23905"/>
    <cellStyle name="Input 3 2 2 5 2 3 3 2 2" xfId="47524"/>
    <cellStyle name="Input 3 2 2 5 2 3 3 3" xfId="35716"/>
    <cellStyle name="Input 3 2 2 5 2 3 4" xfId="20578"/>
    <cellStyle name="Input 3 2 2 5 2 3 4 2" xfId="44199"/>
    <cellStyle name="Input 3 2 2 5 2 3 5" xfId="32391"/>
    <cellStyle name="Input 3 2 2 5 2 4" xfId="12384"/>
    <cellStyle name="Input 3 2 2 5 2 4 2" xfId="24194"/>
    <cellStyle name="Input 3 2 2 5 2 4 2 2" xfId="47813"/>
    <cellStyle name="Input 3 2 2 5 2 4 3" xfId="36005"/>
    <cellStyle name="Input 3 2 2 5 2 5" xfId="15481"/>
    <cellStyle name="Input 3 2 2 5 2 5 2" xfId="27291"/>
    <cellStyle name="Input 3 2 2 5 2 5 2 2" xfId="50910"/>
    <cellStyle name="Input 3 2 2 5 2 5 3" xfId="39102"/>
    <cellStyle name="Input 3 2 2 5 2 6" xfId="17954"/>
    <cellStyle name="Input 3 2 2 5 2 6 2" xfId="41575"/>
    <cellStyle name="Input 3 2 2 5 2 7" xfId="29767"/>
    <cellStyle name="Input 3 2 2 5 3" xfId="7427"/>
    <cellStyle name="Input 3 2 2 5 3 2" xfId="13712"/>
    <cellStyle name="Input 3 2 2 5 3 2 2" xfId="25522"/>
    <cellStyle name="Input 3 2 2 5 3 2 2 2" xfId="49141"/>
    <cellStyle name="Input 3 2 2 5 3 2 3" xfId="37333"/>
    <cellStyle name="Input 3 2 2 5 3 3" xfId="9068"/>
    <cellStyle name="Input 3 2 2 5 3 3 2" xfId="20878"/>
    <cellStyle name="Input 3 2 2 5 3 3 2 2" xfId="44497"/>
    <cellStyle name="Input 3 2 2 5 3 3 3" xfId="32689"/>
    <cellStyle name="Input 3 2 2 5 3 4" xfId="19241"/>
    <cellStyle name="Input 3 2 2 5 3 4 2" xfId="42862"/>
    <cellStyle name="Input 3 2 2 5 3 5" xfId="31054"/>
    <cellStyle name="Input 3 2 2 5 4" xfId="7950"/>
    <cellStyle name="Input 3 2 2 5 4 2" xfId="14235"/>
    <cellStyle name="Input 3 2 2 5 4 2 2" xfId="26045"/>
    <cellStyle name="Input 3 2 2 5 4 2 2 2" xfId="49664"/>
    <cellStyle name="Input 3 2 2 5 4 2 3" xfId="37856"/>
    <cellStyle name="Input 3 2 2 5 4 3" xfId="10624"/>
    <cellStyle name="Input 3 2 2 5 4 3 2" xfId="22434"/>
    <cellStyle name="Input 3 2 2 5 4 3 2 2" xfId="46053"/>
    <cellStyle name="Input 3 2 2 5 4 3 3" xfId="34245"/>
    <cellStyle name="Input 3 2 2 5 4 4" xfId="19764"/>
    <cellStyle name="Input 3 2 2 5 4 4 2" xfId="43385"/>
    <cellStyle name="Input 3 2 2 5 4 5" xfId="31577"/>
    <cellStyle name="Input 3 2 2 5 5" xfId="10848"/>
    <cellStyle name="Input 3 2 2 5 5 2" xfId="22658"/>
    <cellStyle name="Input 3 2 2 5 5 2 2" xfId="46277"/>
    <cellStyle name="Input 3 2 2 5 5 3" xfId="34469"/>
    <cellStyle name="Input 3 2 2 5 6" xfId="9649"/>
    <cellStyle name="Input 3 2 2 5 6 2" xfId="21459"/>
    <cellStyle name="Input 3 2 2 5 6 2 2" xfId="45078"/>
    <cellStyle name="Input 3 2 2 5 6 3" xfId="33270"/>
    <cellStyle name="Input 3 2 2 5 7" xfId="17342"/>
    <cellStyle name="Input 3 2 2 5 7 2" xfId="40963"/>
    <cellStyle name="Input 3 2 2 5 8" xfId="29155"/>
    <cellStyle name="Input 3 2 2 6" xfId="3463"/>
    <cellStyle name="Input 3 2 2 6 2" xfId="7465"/>
    <cellStyle name="Input 3 2 2 6 2 2" xfId="13750"/>
    <cellStyle name="Input 3 2 2 6 2 2 2" xfId="25560"/>
    <cellStyle name="Input 3 2 2 6 2 2 2 2" xfId="49179"/>
    <cellStyle name="Input 3 2 2 6 2 2 3" xfId="37371"/>
    <cellStyle name="Input 3 2 2 6 2 3" xfId="15857"/>
    <cellStyle name="Input 3 2 2 6 2 3 2" xfId="27667"/>
    <cellStyle name="Input 3 2 2 6 2 3 2 2" xfId="51286"/>
    <cellStyle name="Input 3 2 2 6 2 3 3" xfId="39478"/>
    <cellStyle name="Input 3 2 2 6 2 4" xfId="19279"/>
    <cellStyle name="Input 3 2 2 6 2 4 2" xfId="42900"/>
    <cellStyle name="Input 3 2 2 6 2 5" xfId="31092"/>
    <cellStyle name="Input 3 2 2 6 3" xfId="8004"/>
    <cellStyle name="Input 3 2 2 6 3 2" xfId="14289"/>
    <cellStyle name="Input 3 2 2 6 3 2 2" xfId="26099"/>
    <cellStyle name="Input 3 2 2 6 3 2 2 2" xfId="49718"/>
    <cellStyle name="Input 3 2 2 6 3 2 3" xfId="37910"/>
    <cellStyle name="Input 3 2 2 6 3 3" xfId="10426"/>
    <cellStyle name="Input 3 2 2 6 3 3 2" xfId="22236"/>
    <cellStyle name="Input 3 2 2 6 3 3 2 2" xfId="45855"/>
    <cellStyle name="Input 3 2 2 6 3 3 3" xfId="34047"/>
    <cellStyle name="Input 3 2 2 6 3 4" xfId="19818"/>
    <cellStyle name="Input 3 2 2 6 3 4 2" xfId="43439"/>
    <cellStyle name="Input 3 2 2 6 3 5" xfId="31631"/>
    <cellStyle name="Input 3 2 2 6 4" xfId="10886"/>
    <cellStyle name="Input 3 2 2 6 4 2" xfId="22696"/>
    <cellStyle name="Input 3 2 2 6 4 2 2" xfId="46315"/>
    <cellStyle name="Input 3 2 2 6 4 3" xfId="34507"/>
    <cellStyle name="Input 3 2 2 6 5" xfId="16623"/>
    <cellStyle name="Input 3 2 2 6 5 2" xfId="28433"/>
    <cellStyle name="Input 3 2 2 6 5 2 2" xfId="52052"/>
    <cellStyle name="Input 3 2 2 6 5 3" xfId="40244"/>
    <cellStyle name="Input 3 2 2 6 6" xfId="17380"/>
    <cellStyle name="Input 3 2 2 6 6 2" xfId="41001"/>
    <cellStyle name="Input 3 2 2 6 7" xfId="29193"/>
    <cellStyle name="Input 3 2 2 7" xfId="678"/>
    <cellStyle name="Input 3 2 2 7 2" xfId="6539"/>
    <cellStyle name="Input 3 2 2 7 2 2" xfId="12824"/>
    <cellStyle name="Input 3 2 2 7 2 2 2" xfId="24634"/>
    <cellStyle name="Input 3 2 2 7 2 2 2 2" xfId="48253"/>
    <cellStyle name="Input 3 2 2 7 2 2 3" xfId="36445"/>
    <cellStyle name="Input 3 2 2 7 2 3" xfId="10370"/>
    <cellStyle name="Input 3 2 2 7 2 3 2" xfId="22180"/>
    <cellStyle name="Input 3 2 2 7 2 3 2 2" xfId="45799"/>
    <cellStyle name="Input 3 2 2 7 2 3 3" xfId="33991"/>
    <cellStyle name="Input 3 2 2 7 2 4" xfId="18353"/>
    <cellStyle name="Input 3 2 2 7 2 4 2" xfId="41974"/>
    <cellStyle name="Input 3 2 2 7 2 5" xfId="30166"/>
    <cellStyle name="Input 3 2 2 7 3" xfId="8077"/>
    <cellStyle name="Input 3 2 2 7 3 2" xfId="14362"/>
    <cellStyle name="Input 3 2 2 7 3 2 2" xfId="26172"/>
    <cellStyle name="Input 3 2 2 7 3 2 2 2" xfId="49791"/>
    <cellStyle name="Input 3 2 2 7 3 2 3" xfId="37983"/>
    <cellStyle name="Input 3 2 2 7 3 3" xfId="11681"/>
    <cellStyle name="Input 3 2 2 7 3 3 2" xfId="23491"/>
    <cellStyle name="Input 3 2 2 7 3 3 2 2" xfId="47110"/>
    <cellStyle name="Input 3 2 2 7 3 3 3" xfId="35302"/>
    <cellStyle name="Input 3 2 2 7 3 4" xfId="19891"/>
    <cellStyle name="Input 3 2 2 7 3 4 2" xfId="43512"/>
    <cellStyle name="Input 3 2 2 7 3 5" xfId="31704"/>
    <cellStyle name="Input 3 2 2 7 4" xfId="9333"/>
    <cellStyle name="Input 3 2 2 7 4 2" xfId="21143"/>
    <cellStyle name="Input 3 2 2 7 4 2 2" xfId="44762"/>
    <cellStyle name="Input 3 2 2 7 4 3" xfId="32954"/>
    <cellStyle name="Input 3 2 2 7 5" xfId="15926"/>
    <cellStyle name="Input 3 2 2 7 5 2" xfId="27736"/>
    <cellStyle name="Input 3 2 2 7 5 2 2" xfId="51355"/>
    <cellStyle name="Input 3 2 2 7 5 3" xfId="39547"/>
    <cellStyle name="Input 3 2 2 7 6" xfId="16878"/>
    <cellStyle name="Input 3 2 2 7 6 2" xfId="40499"/>
    <cellStyle name="Input 3 2 2 7 7" xfId="28691"/>
    <cellStyle name="Input 3 2 3" xfId="3285"/>
    <cellStyle name="Input 3 2 3 2" xfId="5931"/>
    <cellStyle name="Input 3 2 3 2 2" xfId="8325"/>
    <cellStyle name="Input 3 2 3 2 2 2" xfId="14610"/>
    <cellStyle name="Input 3 2 3 2 2 2 2" xfId="26420"/>
    <cellStyle name="Input 3 2 3 2 2 2 2 2" xfId="50039"/>
    <cellStyle name="Input 3 2 3 2 2 2 3" xfId="38231"/>
    <cellStyle name="Input 3 2 3 2 2 3" xfId="11894"/>
    <cellStyle name="Input 3 2 3 2 2 3 2" xfId="23704"/>
    <cellStyle name="Input 3 2 3 2 2 3 2 2" xfId="47323"/>
    <cellStyle name="Input 3 2 3 2 2 3 3" xfId="35515"/>
    <cellStyle name="Input 3 2 3 2 2 4" xfId="20139"/>
    <cellStyle name="Input 3 2 3 2 2 4 2" xfId="43760"/>
    <cellStyle name="Input 3 2 3 2 2 5" xfId="31952"/>
    <cellStyle name="Input 3 2 3 2 3" xfId="8680"/>
    <cellStyle name="Input 3 2 3 2 3 2" xfId="14965"/>
    <cellStyle name="Input 3 2 3 2 3 2 2" xfId="26775"/>
    <cellStyle name="Input 3 2 3 2 3 2 2 2" xfId="50394"/>
    <cellStyle name="Input 3 2 3 2 3 2 3" xfId="38586"/>
    <cellStyle name="Input 3 2 3 2 3 3" xfId="9828"/>
    <cellStyle name="Input 3 2 3 2 3 3 2" xfId="21638"/>
    <cellStyle name="Input 3 2 3 2 3 3 2 2" xfId="45257"/>
    <cellStyle name="Input 3 2 3 2 3 3 3" xfId="33449"/>
    <cellStyle name="Input 3 2 3 2 3 4" xfId="20494"/>
    <cellStyle name="Input 3 2 3 2 3 4 2" xfId="44115"/>
    <cellStyle name="Input 3 2 3 2 3 5" xfId="32307"/>
    <cellStyle name="Input 3 2 3 2 4" xfId="12275"/>
    <cellStyle name="Input 3 2 3 2 4 2" xfId="24085"/>
    <cellStyle name="Input 3 2 3 2 4 2 2" xfId="47704"/>
    <cellStyle name="Input 3 2 3 2 4 3" xfId="35896"/>
    <cellStyle name="Input 3 2 3 2 5" xfId="11908"/>
    <cellStyle name="Input 3 2 3 2 5 2" xfId="23718"/>
    <cellStyle name="Input 3 2 3 2 5 2 2" xfId="47337"/>
    <cellStyle name="Input 3 2 3 2 5 3" xfId="35529"/>
    <cellStyle name="Input 3 2 3 2 6" xfId="17870"/>
    <cellStyle name="Input 3 2 3 2 6 2" xfId="41491"/>
    <cellStyle name="Input 3 2 3 2 7" xfId="29683"/>
    <cellStyle name="Input 3 2 3 3" xfId="7330"/>
    <cellStyle name="Input 3 2 3 3 2" xfId="13615"/>
    <cellStyle name="Input 3 2 3 3 2 2" xfId="25425"/>
    <cellStyle name="Input 3 2 3 3 2 2 2" xfId="49044"/>
    <cellStyle name="Input 3 2 3 3 2 3" xfId="37236"/>
    <cellStyle name="Input 3 2 3 3 3" xfId="16740"/>
    <cellStyle name="Input 3 2 3 3 3 2" xfId="28550"/>
    <cellStyle name="Input 3 2 3 3 3 2 2" xfId="52169"/>
    <cellStyle name="Input 3 2 3 3 3 3" xfId="40361"/>
    <cellStyle name="Input 3 2 3 3 4" xfId="19144"/>
    <cellStyle name="Input 3 2 3 3 4 2" xfId="42765"/>
    <cellStyle name="Input 3 2 3 3 5" xfId="30957"/>
    <cellStyle name="Input 3 2 3 4" xfId="8158"/>
    <cellStyle name="Input 3 2 3 4 2" xfId="14443"/>
    <cellStyle name="Input 3 2 3 4 2 2" xfId="26253"/>
    <cellStyle name="Input 3 2 3 4 2 2 2" xfId="49872"/>
    <cellStyle name="Input 3 2 3 4 2 3" xfId="38064"/>
    <cellStyle name="Input 3 2 3 4 3" xfId="11934"/>
    <cellStyle name="Input 3 2 3 4 3 2" xfId="23744"/>
    <cellStyle name="Input 3 2 3 4 3 2 2" xfId="47363"/>
    <cellStyle name="Input 3 2 3 4 3 3" xfId="35555"/>
    <cellStyle name="Input 3 2 3 4 4" xfId="19972"/>
    <cellStyle name="Input 3 2 3 4 4 2" xfId="43593"/>
    <cellStyle name="Input 3 2 3 4 5" xfId="31785"/>
    <cellStyle name="Input 3 2 3 5" xfId="10730"/>
    <cellStyle name="Input 3 2 3 5 2" xfId="22540"/>
    <cellStyle name="Input 3 2 3 5 2 2" xfId="46159"/>
    <cellStyle name="Input 3 2 3 5 3" xfId="34351"/>
    <cellStyle name="Input 3 2 3 6" xfId="11799"/>
    <cellStyle name="Input 3 2 3 6 2" xfId="23609"/>
    <cellStyle name="Input 3 2 3 6 2 2" xfId="47228"/>
    <cellStyle name="Input 3 2 3 6 3" xfId="35420"/>
    <cellStyle name="Input 3 2 3 7" xfId="17251"/>
    <cellStyle name="Input 3 2 3 7 2" xfId="40872"/>
    <cellStyle name="Input 3 2 3 8" xfId="29064"/>
    <cellStyle name="Input 3 2 4" xfId="3421"/>
    <cellStyle name="Input 3 2 4 2" xfId="6054"/>
    <cellStyle name="Input 3 2 4 2 2" xfId="8413"/>
    <cellStyle name="Input 3 2 4 2 2 2" xfId="14698"/>
    <cellStyle name="Input 3 2 4 2 2 2 2" xfId="26508"/>
    <cellStyle name="Input 3 2 4 2 2 2 2 2" xfId="50127"/>
    <cellStyle name="Input 3 2 4 2 2 2 3" xfId="38319"/>
    <cellStyle name="Input 3 2 4 2 2 3" xfId="9057"/>
    <cellStyle name="Input 3 2 4 2 2 3 2" xfId="20867"/>
    <cellStyle name="Input 3 2 4 2 2 3 2 2" xfId="44486"/>
    <cellStyle name="Input 3 2 4 2 2 3 3" xfId="32678"/>
    <cellStyle name="Input 3 2 4 2 2 4" xfId="20227"/>
    <cellStyle name="Input 3 2 4 2 2 4 2" xfId="43848"/>
    <cellStyle name="Input 3 2 4 2 2 5" xfId="32040"/>
    <cellStyle name="Input 3 2 4 2 3" xfId="8760"/>
    <cellStyle name="Input 3 2 4 2 3 2" xfId="15045"/>
    <cellStyle name="Input 3 2 4 2 3 2 2" xfId="26855"/>
    <cellStyle name="Input 3 2 4 2 3 2 2 2" xfId="50474"/>
    <cellStyle name="Input 3 2 4 2 3 2 3" xfId="38666"/>
    <cellStyle name="Input 3 2 4 2 3 3" xfId="15369"/>
    <cellStyle name="Input 3 2 4 2 3 3 2" xfId="27179"/>
    <cellStyle name="Input 3 2 4 2 3 3 2 2" xfId="50798"/>
    <cellStyle name="Input 3 2 4 2 3 3 3" xfId="38990"/>
    <cellStyle name="Input 3 2 4 2 3 4" xfId="20574"/>
    <cellStyle name="Input 3 2 4 2 3 4 2" xfId="44195"/>
    <cellStyle name="Input 3 2 4 2 3 5" xfId="32387"/>
    <cellStyle name="Input 3 2 4 2 4" xfId="12380"/>
    <cellStyle name="Input 3 2 4 2 4 2" xfId="24190"/>
    <cellStyle name="Input 3 2 4 2 4 2 2" xfId="47809"/>
    <cellStyle name="Input 3 2 4 2 4 3" xfId="36001"/>
    <cellStyle name="Input 3 2 4 2 5" xfId="15851"/>
    <cellStyle name="Input 3 2 4 2 5 2" xfId="27661"/>
    <cellStyle name="Input 3 2 4 2 5 2 2" xfId="51280"/>
    <cellStyle name="Input 3 2 4 2 5 3" xfId="39472"/>
    <cellStyle name="Input 3 2 4 2 6" xfId="17950"/>
    <cellStyle name="Input 3 2 4 2 6 2" xfId="41571"/>
    <cellStyle name="Input 3 2 4 2 7" xfId="29763"/>
    <cellStyle name="Input 3 2 4 3" xfId="7423"/>
    <cellStyle name="Input 3 2 4 3 2" xfId="13708"/>
    <cellStyle name="Input 3 2 4 3 2 2" xfId="25518"/>
    <cellStyle name="Input 3 2 4 3 2 2 2" xfId="49137"/>
    <cellStyle name="Input 3 2 4 3 2 3" xfId="37329"/>
    <cellStyle name="Input 3 2 4 3 3" xfId="16165"/>
    <cellStyle name="Input 3 2 4 3 3 2" xfId="27975"/>
    <cellStyle name="Input 3 2 4 3 3 2 2" xfId="51594"/>
    <cellStyle name="Input 3 2 4 3 3 3" xfId="39786"/>
    <cellStyle name="Input 3 2 4 3 4" xfId="19237"/>
    <cellStyle name="Input 3 2 4 3 4 2" xfId="42858"/>
    <cellStyle name="Input 3 2 4 3 5" xfId="31050"/>
    <cellStyle name="Input 3 2 4 4" xfId="8187"/>
    <cellStyle name="Input 3 2 4 4 2" xfId="14472"/>
    <cellStyle name="Input 3 2 4 4 2 2" xfId="26282"/>
    <cellStyle name="Input 3 2 4 4 2 2 2" xfId="49901"/>
    <cellStyle name="Input 3 2 4 4 2 3" xfId="38093"/>
    <cellStyle name="Input 3 2 4 4 3" xfId="10658"/>
    <cellStyle name="Input 3 2 4 4 3 2" xfId="22468"/>
    <cellStyle name="Input 3 2 4 4 3 2 2" xfId="46087"/>
    <cellStyle name="Input 3 2 4 4 3 3" xfId="34279"/>
    <cellStyle name="Input 3 2 4 4 4" xfId="20001"/>
    <cellStyle name="Input 3 2 4 4 4 2" xfId="43622"/>
    <cellStyle name="Input 3 2 4 4 5" xfId="31814"/>
    <cellStyle name="Input 3 2 4 5" xfId="10844"/>
    <cellStyle name="Input 3 2 4 5 2" xfId="22654"/>
    <cellStyle name="Input 3 2 4 5 2 2" xfId="46273"/>
    <cellStyle name="Input 3 2 4 5 3" xfId="34465"/>
    <cellStyle name="Input 3 2 4 6" xfId="9693"/>
    <cellStyle name="Input 3 2 4 6 2" xfId="21503"/>
    <cellStyle name="Input 3 2 4 6 2 2" xfId="45122"/>
    <cellStyle name="Input 3 2 4 6 3" xfId="33314"/>
    <cellStyle name="Input 3 2 4 7" xfId="17338"/>
    <cellStyle name="Input 3 2 4 7 2" xfId="40959"/>
    <cellStyle name="Input 3 2 4 8" xfId="29151"/>
    <cellStyle name="Input 3 2 5" xfId="3563"/>
    <cellStyle name="Input 3 2 5 2" xfId="6153"/>
    <cellStyle name="Input 3 2 5 2 2" xfId="8499"/>
    <cellStyle name="Input 3 2 5 2 2 2" xfId="14784"/>
    <cellStyle name="Input 3 2 5 2 2 2 2" xfId="26594"/>
    <cellStyle name="Input 3 2 5 2 2 2 2 2" xfId="50213"/>
    <cellStyle name="Input 3 2 5 2 2 2 3" xfId="38405"/>
    <cellStyle name="Input 3 2 5 2 2 3" xfId="11713"/>
    <cellStyle name="Input 3 2 5 2 2 3 2" xfId="23523"/>
    <cellStyle name="Input 3 2 5 2 2 3 2 2" xfId="47142"/>
    <cellStyle name="Input 3 2 5 2 2 3 3" xfId="35334"/>
    <cellStyle name="Input 3 2 5 2 2 4" xfId="20313"/>
    <cellStyle name="Input 3 2 5 2 2 4 2" xfId="43934"/>
    <cellStyle name="Input 3 2 5 2 2 5" xfId="32126"/>
    <cellStyle name="Input 3 2 5 2 3" xfId="8841"/>
    <cellStyle name="Input 3 2 5 2 3 2" xfId="15126"/>
    <cellStyle name="Input 3 2 5 2 3 2 2" xfId="26936"/>
    <cellStyle name="Input 3 2 5 2 3 2 2 2" xfId="50555"/>
    <cellStyle name="Input 3 2 5 2 3 2 3" xfId="38747"/>
    <cellStyle name="Input 3 2 5 2 3 3" xfId="15368"/>
    <cellStyle name="Input 3 2 5 2 3 3 2" xfId="27178"/>
    <cellStyle name="Input 3 2 5 2 3 3 2 2" xfId="50797"/>
    <cellStyle name="Input 3 2 5 2 3 3 3" xfId="38989"/>
    <cellStyle name="Input 3 2 5 2 3 4" xfId="20655"/>
    <cellStyle name="Input 3 2 5 2 3 4 2" xfId="44276"/>
    <cellStyle name="Input 3 2 5 2 3 5" xfId="32468"/>
    <cellStyle name="Input 3 2 5 2 4" xfId="12468"/>
    <cellStyle name="Input 3 2 5 2 4 2" xfId="24278"/>
    <cellStyle name="Input 3 2 5 2 4 2 2" xfId="47897"/>
    <cellStyle name="Input 3 2 5 2 4 3" xfId="36089"/>
    <cellStyle name="Input 3 2 5 2 5" xfId="15920"/>
    <cellStyle name="Input 3 2 5 2 5 2" xfId="27730"/>
    <cellStyle name="Input 3 2 5 2 5 2 2" xfId="51349"/>
    <cellStyle name="Input 3 2 5 2 5 3" xfId="39541"/>
    <cellStyle name="Input 3 2 5 2 6" xfId="18031"/>
    <cellStyle name="Input 3 2 5 2 6 2" xfId="41652"/>
    <cellStyle name="Input 3 2 5 2 7" xfId="29844"/>
    <cellStyle name="Input 3 2 5 3" xfId="7551"/>
    <cellStyle name="Input 3 2 5 3 2" xfId="13836"/>
    <cellStyle name="Input 3 2 5 3 2 2" xfId="25646"/>
    <cellStyle name="Input 3 2 5 3 2 2 2" xfId="49265"/>
    <cellStyle name="Input 3 2 5 3 2 3" xfId="37457"/>
    <cellStyle name="Input 3 2 5 3 3" xfId="16164"/>
    <cellStyle name="Input 3 2 5 3 3 2" xfId="27974"/>
    <cellStyle name="Input 3 2 5 3 3 2 2" xfId="51593"/>
    <cellStyle name="Input 3 2 5 3 3 3" xfId="39785"/>
    <cellStyle name="Input 3 2 5 3 4" xfId="19365"/>
    <cellStyle name="Input 3 2 5 3 4 2" xfId="42986"/>
    <cellStyle name="Input 3 2 5 3 5" xfId="31178"/>
    <cellStyle name="Input 3 2 5 4" xfId="8183"/>
    <cellStyle name="Input 3 2 5 4 2" xfId="14468"/>
    <cellStyle name="Input 3 2 5 4 2 2" xfId="26278"/>
    <cellStyle name="Input 3 2 5 4 2 2 2" xfId="49897"/>
    <cellStyle name="Input 3 2 5 4 2 3" xfId="38089"/>
    <cellStyle name="Input 3 2 5 4 3" xfId="12010"/>
    <cellStyle name="Input 3 2 5 4 3 2" xfId="23820"/>
    <cellStyle name="Input 3 2 5 4 3 2 2" xfId="47439"/>
    <cellStyle name="Input 3 2 5 4 3 3" xfId="35631"/>
    <cellStyle name="Input 3 2 5 4 4" xfId="19997"/>
    <cellStyle name="Input 3 2 5 4 4 2" xfId="43618"/>
    <cellStyle name="Input 3 2 5 4 5" xfId="31810"/>
    <cellStyle name="Input 3 2 5 5" xfId="10977"/>
    <cellStyle name="Input 3 2 5 5 2" xfId="22787"/>
    <cellStyle name="Input 3 2 5 5 2 2" xfId="46406"/>
    <cellStyle name="Input 3 2 5 5 3" xfId="34598"/>
    <cellStyle name="Input 3 2 5 6" xfId="16219"/>
    <cellStyle name="Input 3 2 5 6 2" xfId="28029"/>
    <cellStyle name="Input 3 2 5 6 2 2" xfId="51648"/>
    <cellStyle name="Input 3 2 5 6 3" xfId="39840"/>
    <cellStyle name="Input 3 2 5 7" xfId="17462"/>
    <cellStyle name="Input 3 2 5 7 2" xfId="41083"/>
    <cellStyle name="Input 3 2 5 8" xfId="29275"/>
    <cellStyle name="Input 3 2 6" xfId="3467"/>
    <cellStyle name="Input 3 2 6 2" xfId="7469"/>
    <cellStyle name="Input 3 2 6 2 2" xfId="13754"/>
    <cellStyle name="Input 3 2 6 2 2 2" xfId="25564"/>
    <cellStyle name="Input 3 2 6 2 2 2 2" xfId="49183"/>
    <cellStyle name="Input 3 2 6 2 2 3" xfId="37375"/>
    <cellStyle name="Input 3 2 6 2 3" xfId="15470"/>
    <cellStyle name="Input 3 2 6 2 3 2" xfId="27280"/>
    <cellStyle name="Input 3 2 6 2 3 2 2" xfId="50899"/>
    <cellStyle name="Input 3 2 6 2 3 3" xfId="39091"/>
    <cellStyle name="Input 3 2 6 2 4" xfId="19283"/>
    <cellStyle name="Input 3 2 6 2 4 2" xfId="42904"/>
    <cellStyle name="Input 3 2 6 2 5" xfId="31096"/>
    <cellStyle name="Input 3 2 6 3" xfId="8260"/>
    <cellStyle name="Input 3 2 6 3 2" xfId="14545"/>
    <cellStyle name="Input 3 2 6 3 2 2" xfId="26355"/>
    <cellStyle name="Input 3 2 6 3 2 2 2" xfId="49974"/>
    <cellStyle name="Input 3 2 6 3 2 3" xfId="38166"/>
    <cellStyle name="Input 3 2 6 3 3" xfId="10160"/>
    <cellStyle name="Input 3 2 6 3 3 2" xfId="21970"/>
    <cellStyle name="Input 3 2 6 3 3 2 2" xfId="45589"/>
    <cellStyle name="Input 3 2 6 3 3 3" xfId="33781"/>
    <cellStyle name="Input 3 2 6 3 4" xfId="20074"/>
    <cellStyle name="Input 3 2 6 3 4 2" xfId="43695"/>
    <cellStyle name="Input 3 2 6 3 5" xfId="31887"/>
    <cellStyle name="Input 3 2 6 4" xfId="10890"/>
    <cellStyle name="Input 3 2 6 4 2" xfId="22700"/>
    <cellStyle name="Input 3 2 6 4 2 2" xfId="46319"/>
    <cellStyle name="Input 3 2 6 4 3" xfId="34511"/>
    <cellStyle name="Input 3 2 6 5" xfId="16260"/>
    <cellStyle name="Input 3 2 6 5 2" xfId="28070"/>
    <cellStyle name="Input 3 2 6 5 2 2" xfId="51689"/>
    <cellStyle name="Input 3 2 6 5 3" xfId="39881"/>
    <cellStyle name="Input 3 2 6 6" xfId="17384"/>
    <cellStyle name="Input 3 2 6 6 2" xfId="41005"/>
    <cellStyle name="Input 3 2 6 7" xfId="29197"/>
    <cellStyle name="Input 3 2 7" xfId="650"/>
    <cellStyle name="Input 3 2 7 2" xfId="6511"/>
    <cellStyle name="Input 3 2 7 2 2" xfId="12796"/>
    <cellStyle name="Input 3 2 7 2 2 2" xfId="24606"/>
    <cellStyle name="Input 3 2 7 2 2 2 2" xfId="48225"/>
    <cellStyle name="Input 3 2 7 2 2 3" xfId="36417"/>
    <cellStyle name="Input 3 2 7 2 3" xfId="10264"/>
    <cellStyle name="Input 3 2 7 2 3 2" xfId="22074"/>
    <cellStyle name="Input 3 2 7 2 3 2 2" xfId="45693"/>
    <cellStyle name="Input 3 2 7 2 3 3" xfId="33885"/>
    <cellStyle name="Input 3 2 7 2 4" xfId="18325"/>
    <cellStyle name="Input 3 2 7 2 4 2" xfId="41946"/>
    <cellStyle name="Input 3 2 7 2 5" xfId="30138"/>
    <cellStyle name="Input 3 2 7 3" xfId="6907"/>
    <cellStyle name="Input 3 2 7 3 2" xfId="13192"/>
    <cellStyle name="Input 3 2 7 3 2 2" xfId="25002"/>
    <cellStyle name="Input 3 2 7 3 2 2 2" xfId="48621"/>
    <cellStyle name="Input 3 2 7 3 2 3" xfId="36813"/>
    <cellStyle name="Input 3 2 7 3 3" xfId="15695"/>
    <cellStyle name="Input 3 2 7 3 3 2" xfId="27505"/>
    <cellStyle name="Input 3 2 7 3 3 2 2" xfId="51124"/>
    <cellStyle name="Input 3 2 7 3 3 3" xfId="39316"/>
    <cellStyle name="Input 3 2 7 3 4" xfId="18721"/>
    <cellStyle name="Input 3 2 7 3 4 2" xfId="42342"/>
    <cellStyle name="Input 3 2 7 3 5" xfId="30534"/>
    <cellStyle name="Input 3 2 7 4" xfId="9305"/>
    <cellStyle name="Input 3 2 7 4 2" xfId="21115"/>
    <cellStyle name="Input 3 2 7 4 2 2" xfId="44734"/>
    <cellStyle name="Input 3 2 7 4 3" xfId="32926"/>
    <cellStyle name="Input 3 2 7 5" xfId="10164"/>
    <cellStyle name="Input 3 2 7 5 2" xfId="21974"/>
    <cellStyle name="Input 3 2 7 5 2 2" xfId="45593"/>
    <cellStyle name="Input 3 2 7 5 3" xfId="33785"/>
    <cellStyle name="Input 3 2 7 6" xfId="16850"/>
    <cellStyle name="Input 3 2 7 6 2" xfId="40471"/>
    <cellStyle name="Input 3 2 7 7" xfId="28663"/>
    <cellStyle name="Input 3 3" xfId="1122"/>
    <cellStyle name="Input 3 3 10" xfId="28830"/>
    <cellStyle name="Input 3 3 2" xfId="1052"/>
    <cellStyle name="Input 3 3 2 2" xfId="2834"/>
    <cellStyle name="Input 3 3 2 2 2" xfId="5480"/>
    <cellStyle name="Input 3 3 2 2 2 2" xfId="8207"/>
    <cellStyle name="Input 3 3 2 2 2 2 2" xfId="14492"/>
    <cellStyle name="Input 3 3 2 2 2 2 2 2" xfId="26302"/>
    <cellStyle name="Input 3 3 2 2 2 2 2 2 2" xfId="49921"/>
    <cellStyle name="Input 3 3 2 2 2 2 2 3" xfId="38113"/>
    <cellStyle name="Input 3 3 2 2 2 2 3" xfId="10276"/>
    <cellStyle name="Input 3 3 2 2 2 2 3 2" xfId="22086"/>
    <cellStyle name="Input 3 3 2 2 2 2 3 2 2" xfId="45705"/>
    <cellStyle name="Input 3 3 2 2 2 2 3 3" xfId="33897"/>
    <cellStyle name="Input 3 3 2 2 2 2 4" xfId="20021"/>
    <cellStyle name="Input 3 3 2 2 2 2 4 2" xfId="43642"/>
    <cellStyle name="Input 3 3 2 2 2 2 5" xfId="31834"/>
    <cellStyle name="Input 3 3 2 2 2 3" xfId="8636"/>
    <cellStyle name="Input 3 3 2 2 2 3 2" xfId="14921"/>
    <cellStyle name="Input 3 3 2 2 2 3 2 2" xfId="26731"/>
    <cellStyle name="Input 3 3 2 2 2 3 2 2 2" xfId="50350"/>
    <cellStyle name="Input 3 3 2 2 2 3 2 3" xfId="38542"/>
    <cellStyle name="Input 3 3 2 2 2 3 3" xfId="12161"/>
    <cellStyle name="Input 3 3 2 2 2 3 3 2" xfId="23971"/>
    <cellStyle name="Input 3 3 2 2 2 3 3 2 2" xfId="47590"/>
    <cellStyle name="Input 3 3 2 2 2 3 3 3" xfId="35782"/>
    <cellStyle name="Input 3 3 2 2 2 3 4" xfId="20450"/>
    <cellStyle name="Input 3 3 2 2 2 3 4 2" xfId="44071"/>
    <cellStyle name="Input 3 3 2 2 2 3 5" xfId="32263"/>
    <cellStyle name="Input 3 3 2 2 2 4" xfId="12044"/>
    <cellStyle name="Input 3 3 2 2 2 4 2" xfId="23854"/>
    <cellStyle name="Input 3 3 2 2 2 4 2 2" xfId="47473"/>
    <cellStyle name="Input 3 3 2 2 2 4 3" xfId="35665"/>
    <cellStyle name="Input 3 3 2 2 2 5" xfId="11549"/>
    <cellStyle name="Input 3 3 2 2 2 5 2" xfId="23359"/>
    <cellStyle name="Input 3 3 2 2 2 5 2 2" xfId="46978"/>
    <cellStyle name="Input 3 3 2 2 2 5 3" xfId="35170"/>
    <cellStyle name="Input 3 3 2 2 2 6" xfId="17826"/>
    <cellStyle name="Input 3 3 2 2 2 6 2" xfId="41447"/>
    <cellStyle name="Input 3 3 2 2 2 7" xfId="29639"/>
    <cellStyle name="Input 3 3 2 2 3" xfId="7219"/>
    <cellStyle name="Input 3 3 2 2 3 2" xfId="13504"/>
    <cellStyle name="Input 3 3 2 2 3 2 2" xfId="25314"/>
    <cellStyle name="Input 3 3 2 2 3 2 2 2" xfId="48933"/>
    <cellStyle name="Input 3 3 2 2 3 2 3" xfId="37125"/>
    <cellStyle name="Input 3 3 2 2 3 3" xfId="16335"/>
    <cellStyle name="Input 3 3 2 2 3 3 2" xfId="28145"/>
    <cellStyle name="Input 3 3 2 2 3 3 2 2" xfId="51764"/>
    <cellStyle name="Input 3 3 2 2 3 3 3" xfId="39956"/>
    <cellStyle name="Input 3 3 2 2 3 4" xfId="19033"/>
    <cellStyle name="Input 3 3 2 2 3 4 2" xfId="42654"/>
    <cellStyle name="Input 3 3 2 2 3 5" xfId="30846"/>
    <cellStyle name="Input 3 3 2 2 4" xfId="6354"/>
    <cellStyle name="Input 3 3 2 2 4 2" xfId="12640"/>
    <cellStyle name="Input 3 3 2 2 4 2 2" xfId="24450"/>
    <cellStyle name="Input 3 3 2 2 4 2 2 2" xfId="48069"/>
    <cellStyle name="Input 3 3 2 2 4 2 3" xfId="36261"/>
    <cellStyle name="Input 3 3 2 2 4 3" xfId="16499"/>
    <cellStyle name="Input 3 3 2 2 4 3 2" xfId="28309"/>
    <cellStyle name="Input 3 3 2 2 4 3 2 2" xfId="51928"/>
    <cellStyle name="Input 3 3 2 2 4 3 3" xfId="40120"/>
    <cellStyle name="Input 3 3 2 2 4 4" xfId="18169"/>
    <cellStyle name="Input 3 3 2 2 4 4 2" xfId="41790"/>
    <cellStyle name="Input 3 3 2 2 4 5" xfId="29982"/>
    <cellStyle name="Input 3 3 2 2 5" xfId="10502"/>
    <cellStyle name="Input 3 3 2 2 5 2" xfId="22312"/>
    <cellStyle name="Input 3 3 2 2 5 2 2" xfId="45931"/>
    <cellStyle name="Input 3 3 2 2 5 3" xfId="34123"/>
    <cellStyle name="Input 3 3 2 2 6" xfId="16293"/>
    <cellStyle name="Input 3 3 2 2 6 2" xfId="28103"/>
    <cellStyle name="Input 3 3 2 2 6 2 2" xfId="51722"/>
    <cellStyle name="Input 3 3 2 2 6 3" xfId="39914"/>
    <cellStyle name="Input 3 3 2 2 7" xfId="17207"/>
    <cellStyle name="Input 3 3 2 2 7 2" xfId="40828"/>
    <cellStyle name="Input 3 3 2 2 8" xfId="29020"/>
    <cellStyle name="Input 3 3 2 3" xfId="3796"/>
    <cellStyle name="Input 3 3 2 3 2" xfId="7688"/>
    <cellStyle name="Input 3 3 2 3 2 2" xfId="13973"/>
    <cellStyle name="Input 3 3 2 3 2 2 2" xfId="25783"/>
    <cellStyle name="Input 3 3 2 3 2 2 2 2" xfId="49402"/>
    <cellStyle name="Input 3 3 2 3 2 2 3" xfId="37594"/>
    <cellStyle name="Input 3 3 2 3 2 3" xfId="16560"/>
    <cellStyle name="Input 3 3 2 3 2 3 2" xfId="28370"/>
    <cellStyle name="Input 3 3 2 3 2 3 2 2" xfId="51989"/>
    <cellStyle name="Input 3 3 2 3 2 3 3" xfId="40181"/>
    <cellStyle name="Input 3 3 2 3 2 4" xfId="19502"/>
    <cellStyle name="Input 3 3 2 3 2 4 2" xfId="43123"/>
    <cellStyle name="Input 3 3 2 3 2 5" xfId="31315"/>
    <cellStyle name="Input 3 3 2 3 3" xfId="7880"/>
    <cellStyle name="Input 3 3 2 3 3 2" xfId="14165"/>
    <cellStyle name="Input 3 3 2 3 3 2 2" xfId="25975"/>
    <cellStyle name="Input 3 3 2 3 3 2 2 2" xfId="49594"/>
    <cellStyle name="Input 3 3 2 3 3 2 3" xfId="37786"/>
    <cellStyle name="Input 3 3 2 3 3 3" xfId="11440"/>
    <cellStyle name="Input 3 3 2 3 3 3 2" xfId="23250"/>
    <cellStyle name="Input 3 3 2 3 3 3 2 2" xfId="46869"/>
    <cellStyle name="Input 3 3 2 3 3 3 3" xfId="35061"/>
    <cellStyle name="Input 3 3 2 3 3 4" xfId="19694"/>
    <cellStyle name="Input 3 3 2 3 3 4 2" xfId="43315"/>
    <cellStyle name="Input 3 3 2 3 3 5" xfId="31507"/>
    <cellStyle name="Input 3 3 2 3 4" xfId="11134"/>
    <cellStyle name="Input 3 3 2 3 4 2" xfId="22944"/>
    <cellStyle name="Input 3 3 2 3 4 2 2" xfId="46563"/>
    <cellStyle name="Input 3 3 2 3 4 3" xfId="34755"/>
    <cellStyle name="Input 3 3 2 3 5" xfId="12259"/>
    <cellStyle name="Input 3 3 2 3 5 2" xfId="24069"/>
    <cellStyle name="Input 3 3 2 3 5 2 2" xfId="47688"/>
    <cellStyle name="Input 3 3 2 3 5 3" xfId="35880"/>
    <cellStyle name="Input 3 3 2 3 6" xfId="17569"/>
    <cellStyle name="Input 3 3 2 3 6 2" xfId="41190"/>
    <cellStyle name="Input 3 3 2 3 7" xfId="29382"/>
    <cellStyle name="Input 3 3 2 4" xfId="6675"/>
    <cellStyle name="Input 3 3 2 4 2" xfId="12960"/>
    <cellStyle name="Input 3 3 2 4 2 2" xfId="24770"/>
    <cellStyle name="Input 3 3 2 4 2 2 2" xfId="48389"/>
    <cellStyle name="Input 3 3 2 4 2 3" xfId="36581"/>
    <cellStyle name="Input 3 3 2 4 3" xfId="15601"/>
    <cellStyle name="Input 3 3 2 4 3 2" xfId="27411"/>
    <cellStyle name="Input 3 3 2 4 3 2 2" xfId="51030"/>
    <cellStyle name="Input 3 3 2 4 3 3" xfId="39222"/>
    <cellStyle name="Input 3 3 2 4 4" xfId="18489"/>
    <cellStyle name="Input 3 3 2 4 4 2" xfId="42110"/>
    <cellStyle name="Input 3 3 2 4 5" xfId="30302"/>
    <cellStyle name="Input 3 3 2 5" xfId="6579"/>
    <cellStyle name="Input 3 3 2 5 2" xfId="12864"/>
    <cellStyle name="Input 3 3 2 5 2 2" xfId="24674"/>
    <cellStyle name="Input 3 3 2 5 2 2 2" xfId="48293"/>
    <cellStyle name="Input 3 3 2 5 2 3" xfId="36485"/>
    <cellStyle name="Input 3 3 2 5 3" xfId="10615"/>
    <cellStyle name="Input 3 3 2 5 3 2" xfId="22425"/>
    <cellStyle name="Input 3 3 2 5 3 2 2" xfId="46044"/>
    <cellStyle name="Input 3 3 2 5 3 3" xfId="34236"/>
    <cellStyle name="Input 3 3 2 5 4" xfId="18393"/>
    <cellStyle name="Input 3 3 2 5 4 2" xfId="42014"/>
    <cellStyle name="Input 3 3 2 5 5" xfId="30206"/>
    <cellStyle name="Input 3 3 2 6" xfId="9542"/>
    <cellStyle name="Input 3 3 2 6 2" xfId="21352"/>
    <cellStyle name="Input 3 3 2 6 2 2" xfId="44971"/>
    <cellStyle name="Input 3 3 2 6 3" xfId="33163"/>
    <cellStyle name="Input 3 3 2 7" xfId="9815"/>
    <cellStyle name="Input 3 3 2 7 2" xfId="21625"/>
    <cellStyle name="Input 3 3 2 7 2 2" xfId="45244"/>
    <cellStyle name="Input 3 3 2 7 3" xfId="33436"/>
    <cellStyle name="Input 3 3 2 8" xfId="16950"/>
    <cellStyle name="Input 3 3 2 8 2" xfId="40571"/>
    <cellStyle name="Input 3 3 2 9" xfId="28763"/>
    <cellStyle name="Input 3 3 3" xfId="2859"/>
    <cellStyle name="Input 3 3 3 2" xfId="5505"/>
    <cellStyle name="Input 3 3 3 2 2" xfId="8232"/>
    <cellStyle name="Input 3 3 3 2 2 2" xfId="14517"/>
    <cellStyle name="Input 3 3 3 2 2 2 2" xfId="26327"/>
    <cellStyle name="Input 3 3 3 2 2 2 2 2" xfId="49946"/>
    <cellStyle name="Input 3 3 3 2 2 2 3" xfId="38138"/>
    <cellStyle name="Input 3 3 3 2 2 3" xfId="9646"/>
    <cellStyle name="Input 3 3 3 2 2 3 2" xfId="21456"/>
    <cellStyle name="Input 3 3 3 2 2 3 2 2" xfId="45075"/>
    <cellStyle name="Input 3 3 3 2 2 3 3" xfId="33267"/>
    <cellStyle name="Input 3 3 3 2 2 4" xfId="20046"/>
    <cellStyle name="Input 3 3 3 2 2 4 2" xfId="43667"/>
    <cellStyle name="Input 3 3 3 2 2 5" xfId="31859"/>
    <cellStyle name="Input 3 3 3 2 3" xfId="8661"/>
    <cellStyle name="Input 3 3 3 2 3 2" xfId="14946"/>
    <cellStyle name="Input 3 3 3 2 3 2 2" xfId="26756"/>
    <cellStyle name="Input 3 3 3 2 3 2 2 2" xfId="50375"/>
    <cellStyle name="Input 3 3 3 2 3 2 3" xfId="38567"/>
    <cellStyle name="Input 3 3 3 2 3 3" xfId="11961"/>
    <cellStyle name="Input 3 3 3 2 3 3 2" xfId="23771"/>
    <cellStyle name="Input 3 3 3 2 3 3 2 2" xfId="47390"/>
    <cellStyle name="Input 3 3 3 2 3 3 3" xfId="35582"/>
    <cellStyle name="Input 3 3 3 2 3 4" xfId="20475"/>
    <cellStyle name="Input 3 3 3 2 3 4 2" xfId="44096"/>
    <cellStyle name="Input 3 3 3 2 3 5" xfId="32288"/>
    <cellStyle name="Input 3 3 3 2 4" xfId="12069"/>
    <cellStyle name="Input 3 3 3 2 4 2" xfId="23879"/>
    <cellStyle name="Input 3 3 3 2 4 2 2" xfId="47498"/>
    <cellStyle name="Input 3 3 3 2 4 3" xfId="35690"/>
    <cellStyle name="Input 3 3 3 2 5" xfId="10350"/>
    <cellStyle name="Input 3 3 3 2 5 2" xfId="22160"/>
    <cellStyle name="Input 3 3 3 2 5 2 2" xfId="45779"/>
    <cellStyle name="Input 3 3 3 2 5 3" xfId="33971"/>
    <cellStyle name="Input 3 3 3 2 6" xfId="17851"/>
    <cellStyle name="Input 3 3 3 2 6 2" xfId="41472"/>
    <cellStyle name="Input 3 3 3 2 7" xfId="29664"/>
    <cellStyle name="Input 3 3 3 3" xfId="7244"/>
    <cellStyle name="Input 3 3 3 3 2" xfId="13529"/>
    <cellStyle name="Input 3 3 3 3 2 2" xfId="25339"/>
    <cellStyle name="Input 3 3 3 3 2 2 2" xfId="48958"/>
    <cellStyle name="Input 3 3 3 3 2 3" xfId="37150"/>
    <cellStyle name="Input 3 3 3 3 3" xfId="16643"/>
    <cellStyle name="Input 3 3 3 3 3 2" xfId="28453"/>
    <cellStyle name="Input 3 3 3 3 3 2 2" xfId="52072"/>
    <cellStyle name="Input 3 3 3 3 3 3" xfId="40264"/>
    <cellStyle name="Input 3 3 3 3 4" xfId="19058"/>
    <cellStyle name="Input 3 3 3 3 4 2" xfId="42679"/>
    <cellStyle name="Input 3 3 3 3 5" xfId="30871"/>
    <cellStyle name="Input 3 3 3 4" xfId="6468"/>
    <cellStyle name="Input 3 3 3 4 2" xfId="12754"/>
    <cellStyle name="Input 3 3 3 4 2 2" xfId="24564"/>
    <cellStyle name="Input 3 3 3 4 2 2 2" xfId="48183"/>
    <cellStyle name="Input 3 3 3 4 2 3" xfId="36375"/>
    <cellStyle name="Input 3 3 3 4 3" xfId="16083"/>
    <cellStyle name="Input 3 3 3 4 3 2" xfId="27893"/>
    <cellStyle name="Input 3 3 3 4 3 2 2" xfId="51512"/>
    <cellStyle name="Input 3 3 3 4 3 3" xfId="39704"/>
    <cellStyle name="Input 3 3 3 4 4" xfId="18283"/>
    <cellStyle name="Input 3 3 3 4 4 2" xfId="41904"/>
    <cellStyle name="Input 3 3 3 4 5" xfId="30096"/>
    <cellStyle name="Input 3 3 3 5" xfId="10527"/>
    <cellStyle name="Input 3 3 3 5 2" xfId="22337"/>
    <cellStyle name="Input 3 3 3 5 2 2" xfId="45956"/>
    <cellStyle name="Input 3 3 3 5 3" xfId="34148"/>
    <cellStyle name="Input 3 3 3 6" xfId="16299"/>
    <cellStyle name="Input 3 3 3 6 2" xfId="28109"/>
    <cellStyle name="Input 3 3 3 6 2 2" xfId="51728"/>
    <cellStyle name="Input 3 3 3 6 3" xfId="39920"/>
    <cellStyle name="Input 3 3 3 7" xfId="17232"/>
    <cellStyle name="Input 3 3 3 7 2" xfId="40853"/>
    <cellStyle name="Input 3 3 3 8" xfId="29045"/>
    <cellStyle name="Input 3 3 4" xfId="3863"/>
    <cellStyle name="Input 3 3 4 2" xfId="7755"/>
    <cellStyle name="Input 3 3 4 2 2" xfId="14040"/>
    <cellStyle name="Input 3 3 4 2 2 2" xfId="25850"/>
    <cellStyle name="Input 3 3 4 2 2 2 2" xfId="49469"/>
    <cellStyle name="Input 3 3 4 2 2 3" xfId="37661"/>
    <cellStyle name="Input 3 3 4 2 3" xfId="16794"/>
    <cellStyle name="Input 3 3 4 2 3 2" xfId="28604"/>
    <cellStyle name="Input 3 3 4 2 3 2 2" xfId="52223"/>
    <cellStyle name="Input 3 3 4 2 3 3" xfId="40415"/>
    <cellStyle name="Input 3 3 4 2 4" xfId="19569"/>
    <cellStyle name="Input 3 3 4 2 4 2" xfId="43190"/>
    <cellStyle name="Input 3 3 4 2 5" xfId="31382"/>
    <cellStyle name="Input 3 3 4 3" xfId="6341"/>
    <cellStyle name="Input 3 3 4 3 2" xfId="12627"/>
    <cellStyle name="Input 3 3 4 3 2 2" xfId="24437"/>
    <cellStyle name="Input 3 3 4 3 2 2 2" xfId="48056"/>
    <cellStyle name="Input 3 3 4 3 2 3" xfId="36248"/>
    <cellStyle name="Input 3 3 4 3 3" xfId="12119"/>
    <cellStyle name="Input 3 3 4 3 3 2" xfId="23929"/>
    <cellStyle name="Input 3 3 4 3 3 2 2" xfId="47548"/>
    <cellStyle name="Input 3 3 4 3 3 3" xfId="35740"/>
    <cellStyle name="Input 3 3 4 3 4" xfId="18156"/>
    <cellStyle name="Input 3 3 4 3 4 2" xfId="41777"/>
    <cellStyle name="Input 3 3 4 3 5" xfId="29969"/>
    <cellStyle name="Input 3 3 4 4" xfId="11201"/>
    <cellStyle name="Input 3 3 4 4 2" xfId="23011"/>
    <cellStyle name="Input 3 3 4 4 2 2" xfId="46630"/>
    <cellStyle name="Input 3 3 4 4 3" xfId="34822"/>
    <cellStyle name="Input 3 3 4 5" xfId="11777"/>
    <cellStyle name="Input 3 3 4 5 2" xfId="23587"/>
    <cellStyle name="Input 3 3 4 5 2 2" xfId="47206"/>
    <cellStyle name="Input 3 3 4 5 3" xfId="35398"/>
    <cellStyle name="Input 3 3 4 6" xfId="17636"/>
    <cellStyle name="Input 3 3 4 6 2" xfId="41257"/>
    <cellStyle name="Input 3 3 4 7" xfId="29449"/>
    <cellStyle name="Input 3 3 5" xfId="6743"/>
    <cellStyle name="Input 3 3 5 2" xfId="13028"/>
    <cellStyle name="Input 3 3 5 2 2" xfId="24838"/>
    <cellStyle name="Input 3 3 5 2 2 2" xfId="48457"/>
    <cellStyle name="Input 3 3 5 2 3" xfId="36649"/>
    <cellStyle name="Input 3 3 5 3" xfId="11785"/>
    <cellStyle name="Input 3 3 5 3 2" xfId="23595"/>
    <cellStyle name="Input 3 3 5 3 2 2" xfId="47214"/>
    <cellStyle name="Input 3 3 5 3 3" xfId="35406"/>
    <cellStyle name="Input 3 3 5 4" xfId="18557"/>
    <cellStyle name="Input 3 3 5 4 2" xfId="42178"/>
    <cellStyle name="Input 3 3 5 5" xfId="30370"/>
    <cellStyle name="Input 3 3 6" xfId="8265"/>
    <cellStyle name="Input 3 3 6 2" xfId="14550"/>
    <cellStyle name="Input 3 3 6 2 2" xfId="26360"/>
    <cellStyle name="Input 3 3 6 2 2 2" xfId="49979"/>
    <cellStyle name="Input 3 3 6 2 3" xfId="38171"/>
    <cellStyle name="Input 3 3 6 3" xfId="15536"/>
    <cellStyle name="Input 3 3 6 3 2" xfId="27346"/>
    <cellStyle name="Input 3 3 6 3 2 2" xfId="50965"/>
    <cellStyle name="Input 3 3 6 3 3" xfId="39157"/>
    <cellStyle name="Input 3 3 6 4" xfId="20079"/>
    <cellStyle name="Input 3 3 6 4 2" xfId="43700"/>
    <cellStyle name="Input 3 3 6 5" xfId="31892"/>
    <cellStyle name="Input 3 3 7" xfId="9612"/>
    <cellStyle name="Input 3 3 7 2" xfId="21422"/>
    <cellStyle name="Input 3 3 7 2 2" xfId="45041"/>
    <cellStyle name="Input 3 3 7 3" xfId="33233"/>
    <cellStyle name="Input 3 3 8" xfId="10362"/>
    <cellStyle name="Input 3 3 8 2" xfId="22172"/>
    <cellStyle name="Input 3 3 8 2 2" xfId="45791"/>
    <cellStyle name="Input 3 3 8 3" xfId="33983"/>
    <cellStyle name="Input 3 3 9" xfId="17017"/>
    <cellStyle name="Input 3 3 9 2" xfId="40638"/>
    <cellStyle name="Input 3 4" xfId="1123"/>
    <cellStyle name="Input 3 4 10" xfId="28831"/>
    <cellStyle name="Input 3 4 2" xfId="1053"/>
    <cellStyle name="Input 3 4 2 2" xfId="2835"/>
    <cellStyle name="Input 3 4 2 2 2" xfId="5481"/>
    <cellStyle name="Input 3 4 2 2 2 2" xfId="8208"/>
    <cellStyle name="Input 3 4 2 2 2 2 2" xfId="14493"/>
    <cellStyle name="Input 3 4 2 2 2 2 2 2" xfId="26303"/>
    <cellStyle name="Input 3 4 2 2 2 2 2 2 2" xfId="49922"/>
    <cellStyle name="Input 3 4 2 2 2 2 2 3" xfId="38114"/>
    <cellStyle name="Input 3 4 2 2 2 2 3" xfId="11276"/>
    <cellStyle name="Input 3 4 2 2 2 2 3 2" xfId="23086"/>
    <cellStyle name="Input 3 4 2 2 2 2 3 2 2" xfId="46705"/>
    <cellStyle name="Input 3 4 2 2 2 2 3 3" xfId="34897"/>
    <cellStyle name="Input 3 4 2 2 2 2 4" xfId="20022"/>
    <cellStyle name="Input 3 4 2 2 2 2 4 2" xfId="43643"/>
    <cellStyle name="Input 3 4 2 2 2 2 5" xfId="31835"/>
    <cellStyle name="Input 3 4 2 2 2 3" xfId="8637"/>
    <cellStyle name="Input 3 4 2 2 2 3 2" xfId="14922"/>
    <cellStyle name="Input 3 4 2 2 2 3 2 2" xfId="26732"/>
    <cellStyle name="Input 3 4 2 2 2 3 2 2 2" xfId="50351"/>
    <cellStyle name="Input 3 4 2 2 2 3 2 3" xfId="38543"/>
    <cellStyle name="Input 3 4 2 2 2 3 3" xfId="12588"/>
    <cellStyle name="Input 3 4 2 2 2 3 3 2" xfId="24398"/>
    <cellStyle name="Input 3 4 2 2 2 3 3 2 2" xfId="48017"/>
    <cellStyle name="Input 3 4 2 2 2 3 3 3" xfId="36209"/>
    <cellStyle name="Input 3 4 2 2 2 3 4" xfId="20451"/>
    <cellStyle name="Input 3 4 2 2 2 3 4 2" xfId="44072"/>
    <cellStyle name="Input 3 4 2 2 2 3 5" xfId="32264"/>
    <cellStyle name="Input 3 4 2 2 2 4" xfId="12045"/>
    <cellStyle name="Input 3 4 2 2 2 4 2" xfId="23855"/>
    <cellStyle name="Input 3 4 2 2 2 4 2 2" xfId="47474"/>
    <cellStyle name="Input 3 4 2 2 2 4 3" xfId="35666"/>
    <cellStyle name="Input 3 4 2 2 2 5" xfId="10606"/>
    <cellStyle name="Input 3 4 2 2 2 5 2" xfId="22416"/>
    <cellStyle name="Input 3 4 2 2 2 5 2 2" xfId="46035"/>
    <cellStyle name="Input 3 4 2 2 2 5 3" xfId="34227"/>
    <cellStyle name="Input 3 4 2 2 2 6" xfId="17827"/>
    <cellStyle name="Input 3 4 2 2 2 6 2" xfId="41448"/>
    <cellStyle name="Input 3 4 2 2 2 7" xfId="29640"/>
    <cellStyle name="Input 3 4 2 2 3" xfId="7220"/>
    <cellStyle name="Input 3 4 2 2 3 2" xfId="13505"/>
    <cellStyle name="Input 3 4 2 2 3 2 2" xfId="25315"/>
    <cellStyle name="Input 3 4 2 2 3 2 2 2" xfId="48934"/>
    <cellStyle name="Input 3 4 2 2 3 2 3" xfId="37126"/>
    <cellStyle name="Input 3 4 2 2 3 3" xfId="9269"/>
    <cellStyle name="Input 3 4 2 2 3 3 2" xfId="21079"/>
    <cellStyle name="Input 3 4 2 2 3 3 2 2" xfId="44698"/>
    <cellStyle name="Input 3 4 2 2 3 3 3" xfId="32890"/>
    <cellStyle name="Input 3 4 2 2 3 4" xfId="19034"/>
    <cellStyle name="Input 3 4 2 2 3 4 2" xfId="42655"/>
    <cellStyle name="Input 3 4 2 2 3 5" xfId="30847"/>
    <cellStyle name="Input 3 4 2 2 4" xfId="6343"/>
    <cellStyle name="Input 3 4 2 2 4 2" xfId="12629"/>
    <cellStyle name="Input 3 4 2 2 4 2 2" xfId="24439"/>
    <cellStyle name="Input 3 4 2 2 4 2 2 2" xfId="48058"/>
    <cellStyle name="Input 3 4 2 2 4 2 3" xfId="36250"/>
    <cellStyle name="Input 3 4 2 2 4 3" xfId="16005"/>
    <cellStyle name="Input 3 4 2 2 4 3 2" xfId="27815"/>
    <cellStyle name="Input 3 4 2 2 4 3 2 2" xfId="51434"/>
    <cellStyle name="Input 3 4 2 2 4 3 3" xfId="39626"/>
    <cellStyle name="Input 3 4 2 2 4 4" xfId="18158"/>
    <cellStyle name="Input 3 4 2 2 4 4 2" xfId="41779"/>
    <cellStyle name="Input 3 4 2 2 4 5" xfId="29971"/>
    <cellStyle name="Input 3 4 2 2 5" xfId="10503"/>
    <cellStyle name="Input 3 4 2 2 5 2" xfId="22313"/>
    <cellStyle name="Input 3 4 2 2 5 2 2" xfId="45932"/>
    <cellStyle name="Input 3 4 2 2 5 3" xfId="34124"/>
    <cellStyle name="Input 3 4 2 2 6" xfId="12473"/>
    <cellStyle name="Input 3 4 2 2 6 2" xfId="24283"/>
    <cellStyle name="Input 3 4 2 2 6 2 2" xfId="47902"/>
    <cellStyle name="Input 3 4 2 2 6 3" xfId="36094"/>
    <cellStyle name="Input 3 4 2 2 7" xfId="17208"/>
    <cellStyle name="Input 3 4 2 2 7 2" xfId="40829"/>
    <cellStyle name="Input 3 4 2 2 8" xfId="29021"/>
    <cellStyle name="Input 3 4 2 3" xfId="3797"/>
    <cellStyle name="Input 3 4 2 3 2" xfId="7689"/>
    <cellStyle name="Input 3 4 2 3 2 2" xfId="13974"/>
    <cellStyle name="Input 3 4 2 3 2 2 2" xfId="25784"/>
    <cellStyle name="Input 3 4 2 3 2 2 2 2" xfId="49403"/>
    <cellStyle name="Input 3 4 2 3 2 2 3" xfId="37595"/>
    <cellStyle name="Input 3 4 2 3 2 3" xfId="16357"/>
    <cellStyle name="Input 3 4 2 3 2 3 2" xfId="28167"/>
    <cellStyle name="Input 3 4 2 3 2 3 2 2" xfId="51786"/>
    <cellStyle name="Input 3 4 2 3 2 3 3" xfId="39978"/>
    <cellStyle name="Input 3 4 2 3 2 4" xfId="19503"/>
    <cellStyle name="Input 3 4 2 3 2 4 2" xfId="43124"/>
    <cellStyle name="Input 3 4 2 3 2 5" xfId="31316"/>
    <cellStyle name="Input 3 4 2 3 3" xfId="8301"/>
    <cellStyle name="Input 3 4 2 3 3 2" xfId="14586"/>
    <cellStyle name="Input 3 4 2 3 3 2 2" xfId="26396"/>
    <cellStyle name="Input 3 4 2 3 3 2 2 2" xfId="50015"/>
    <cellStyle name="Input 3 4 2 3 3 2 3" xfId="38207"/>
    <cellStyle name="Input 3 4 2 3 3 3" xfId="9129"/>
    <cellStyle name="Input 3 4 2 3 3 3 2" xfId="20939"/>
    <cellStyle name="Input 3 4 2 3 3 3 2 2" xfId="44558"/>
    <cellStyle name="Input 3 4 2 3 3 3 3" xfId="32750"/>
    <cellStyle name="Input 3 4 2 3 3 4" xfId="20115"/>
    <cellStyle name="Input 3 4 2 3 3 4 2" xfId="43736"/>
    <cellStyle name="Input 3 4 2 3 3 5" xfId="31928"/>
    <cellStyle name="Input 3 4 2 3 4" xfId="11135"/>
    <cellStyle name="Input 3 4 2 3 4 2" xfId="22945"/>
    <cellStyle name="Input 3 4 2 3 4 2 2" xfId="46564"/>
    <cellStyle name="Input 3 4 2 3 4 3" xfId="34756"/>
    <cellStyle name="Input 3 4 2 3 5" xfId="10121"/>
    <cellStyle name="Input 3 4 2 3 5 2" xfId="21931"/>
    <cellStyle name="Input 3 4 2 3 5 2 2" xfId="45550"/>
    <cellStyle name="Input 3 4 2 3 5 3" xfId="33742"/>
    <cellStyle name="Input 3 4 2 3 6" xfId="17570"/>
    <cellStyle name="Input 3 4 2 3 6 2" xfId="41191"/>
    <cellStyle name="Input 3 4 2 3 7" xfId="29383"/>
    <cellStyle name="Input 3 4 2 4" xfId="6676"/>
    <cellStyle name="Input 3 4 2 4 2" xfId="12961"/>
    <cellStyle name="Input 3 4 2 4 2 2" xfId="24771"/>
    <cellStyle name="Input 3 4 2 4 2 2 2" xfId="48390"/>
    <cellStyle name="Input 3 4 2 4 2 3" xfId="36582"/>
    <cellStyle name="Input 3 4 2 4 3" xfId="9480"/>
    <cellStyle name="Input 3 4 2 4 3 2" xfId="21290"/>
    <cellStyle name="Input 3 4 2 4 3 2 2" xfId="44909"/>
    <cellStyle name="Input 3 4 2 4 3 3" xfId="33101"/>
    <cellStyle name="Input 3 4 2 4 4" xfId="18490"/>
    <cellStyle name="Input 3 4 2 4 4 2" xfId="42111"/>
    <cellStyle name="Input 3 4 2 4 5" xfId="30303"/>
    <cellStyle name="Input 3 4 2 5" xfId="6462"/>
    <cellStyle name="Input 3 4 2 5 2" xfId="12748"/>
    <cellStyle name="Input 3 4 2 5 2 2" xfId="24558"/>
    <cellStyle name="Input 3 4 2 5 2 2 2" xfId="48177"/>
    <cellStyle name="Input 3 4 2 5 2 3" xfId="36369"/>
    <cellStyle name="Input 3 4 2 5 3" xfId="16453"/>
    <cellStyle name="Input 3 4 2 5 3 2" xfId="28263"/>
    <cellStyle name="Input 3 4 2 5 3 2 2" xfId="51882"/>
    <cellStyle name="Input 3 4 2 5 3 3" xfId="40074"/>
    <cellStyle name="Input 3 4 2 5 4" xfId="18277"/>
    <cellStyle name="Input 3 4 2 5 4 2" xfId="41898"/>
    <cellStyle name="Input 3 4 2 5 5" xfId="30090"/>
    <cellStyle name="Input 3 4 2 6" xfId="9543"/>
    <cellStyle name="Input 3 4 2 6 2" xfId="21353"/>
    <cellStyle name="Input 3 4 2 6 2 2" xfId="44972"/>
    <cellStyle name="Input 3 4 2 6 3" xfId="33164"/>
    <cellStyle name="Input 3 4 2 7" xfId="9823"/>
    <cellStyle name="Input 3 4 2 7 2" xfId="21633"/>
    <cellStyle name="Input 3 4 2 7 2 2" xfId="45252"/>
    <cellStyle name="Input 3 4 2 7 3" xfId="33444"/>
    <cellStyle name="Input 3 4 2 8" xfId="16951"/>
    <cellStyle name="Input 3 4 2 8 2" xfId="40572"/>
    <cellStyle name="Input 3 4 2 9" xfId="28764"/>
    <cellStyle name="Input 3 4 3" xfId="2860"/>
    <cellStyle name="Input 3 4 3 2" xfId="5506"/>
    <cellStyle name="Input 3 4 3 2 2" xfId="8233"/>
    <cellStyle name="Input 3 4 3 2 2 2" xfId="14518"/>
    <cellStyle name="Input 3 4 3 2 2 2 2" xfId="26328"/>
    <cellStyle name="Input 3 4 3 2 2 2 2 2" xfId="49947"/>
    <cellStyle name="Input 3 4 3 2 2 2 3" xfId="38139"/>
    <cellStyle name="Input 3 4 3 2 2 3" xfId="9215"/>
    <cellStyle name="Input 3 4 3 2 2 3 2" xfId="21025"/>
    <cellStyle name="Input 3 4 3 2 2 3 2 2" xfId="44644"/>
    <cellStyle name="Input 3 4 3 2 2 3 3" xfId="32836"/>
    <cellStyle name="Input 3 4 3 2 2 4" xfId="20047"/>
    <cellStyle name="Input 3 4 3 2 2 4 2" xfId="43668"/>
    <cellStyle name="Input 3 4 3 2 2 5" xfId="31860"/>
    <cellStyle name="Input 3 4 3 2 3" xfId="8662"/>
    <cellStyle name="Input 3 4 3 2 3 2" xfId="14947"/>
    <cellStyle name="Input 3 4 3 2 3 2 2" xfId="26757"/>
    <cellStyle name="Input 3 4 3 2 3 2 2 2" xfId="50376"/>
    <cellStyle name="Input 3 4 3 2 3 2 3" xfId="38568"/>
    <cellStyle name="Input 3 4 3 2 3 3" xfId="15585"/>
    <cellStyle name="Input 3 4 3 2 3 3 2" xfId="27395"/>
    <cellStyle name="Input 3 4 3 2 3 3 2 2" xfId="51014"/>
    <cellStyle name="Input 3 4 3 2 3 3 3" xfId="39206"/>
    <cellStyle name="Input 3 4 3 2 3 4" xfId="20476"/>
    <cellStyle name="Input 3 4 3 2 3 4 2" xfId="44097"/>
    <cellStyle name="Input 3 4 3 2 3 5" xfId="32289"/>
    <cellStyle name="Input 3 4 3 2 4" xfId="12070"/>
    <cellStyle name="Input 3 4 3 2 4 2" xfId="23880"/>
    <cellStyle name="Input 3 4 3 2 4 2 2" xfId="47499"/>
    <cellStyle name="Input 3 4 3 2 4 3" xfId="35691"/>
    <cellStyle name="Input 3 4 3 2 5" xfId="11984"/>
    <cellStyle name="Input 3 4 3 2 5 2" xfId="23794"/>
    <cellStyle name="Input 3 4 3 2 5 2 2" xfId="47413"/>
    <cellStyle name="Input 3 4 3 2 5 3" xfId="35605"/>
    <cellStyle name="Input 3 4 3 2 6" xfId="17852"/>
    <cellStyle name="Input 3 4 3 2 6 2" xfId="41473"/>
    <cellStyle name="Input 3 4 3 2 7" xfId="29665"/>
    <cellStyle name="Input 3 4 3 3" xfId="7245"/>
    <cellStyle name="Input 3 4 3 3 2" xfId="13530"/>
    <cellStyle name="Input 3 4 3 3 2 2" xfId="25340"/>
    <cellStyle name="Input 3 4 3 3 2 2 2" xfId="48959"/>
    <cellStyle name="Input 3 4 3 3 2 3" xfId="37151"/>
    <cellStyle name="Input 3 4 3 3 3" xfId="15755"/>
    <cellStyle name="Input 3 4 3 3 3 2" xfId="27565"/>
    <cellStyle name="Input 3 4 3 3 3 2 2" xfId="51184"/>
    <cellStyle name="Input 3 4 3 3 3 3" xfId="39376"/>
    <cellStyle name="Input 3 4 3 3 4" xfId="19059"/>
    <cellStyle name="Input 3 4 3 3 4 2" xfId="42680"/>
    <cellStyle name="Input 3 4 3 3 5" xfId="30872"/>
    <cellStyle name="Input 3 4 3 4" xfId="6423"/>
    <cellStyle name="Input 3 4 3 4 2" xfId="12709"/>
    <cellStyle name="Input 3 4 3 4 2 2" xfId="24519"/>
    <cellStyle name="Input 3 4 3 4 2 2 2" xfId="48138"/>
    <cellStyle name="Input 3 4 3 4 2 3" xfId="36330"/>
    <cellStyle name="Input 3 4 3 4 3" xfId="9259"/>
    <cellStyle name="Input 3 4 3 4 3 2" xfId="21069"/>
    <cellStyle name="Input 3 4 3 4 3 2 2" xfId="44688"/>
    <cellStyle name="Input 3 4 3 4 3 3" xfId="32880"/>
    <cellStyle name="Input 3 4 3 4 4" xfId="18238"/>
    <cellStyle name="Input 3 4 3 4 4 2" xfId="41859"/>
    <cellStyle name="Input 3 4 3 4 5" xfId="30051"/>
    <cellStyle name="Input 3 4 3 5" xfId="10528"/>
    <cellStyle name="Input 3 4 3 5 2" xfId="22338"/>
    <cellStyle name="Input 3 4 3 5 2 2" xfId="45957"/>
    <cellStyle name="Input 3 4 3 5 3" xfId="34149"/>
    <cellStyle name="Input 3 4 3 6" xfId="10929"/>
    <cellStyle name="Input 3 4 3 6 2" xfId="22739"/>
    <cellStyle name="Input 3 4 3 6 2 2" xfId="46358"/>
    <cellStyle name="Input 3 4 3 6 3" xfId="34550"/>
    <cellStyle name="Input 3 4 3 7" xfId="17233"/>
    <cellStyle name="Input 3 4 3 7 2" xfId="40854"/>
    <cellStyle name="Input 3 4 3 8" xfId="29046"/>
    <cellStyle name="Input 3 4 4" xfId="3864"/>
    <cellStyle name="Input 3 4 4 2" xfId="7756"/>
    <cellStyle name="Input 3 4 4 2 2" xfId="14041"/>
    <cellStyle name="Input 3 4 4 2 2 2" xfId="25851"/>
    <cellStyle name="Input 3 4 4 2 2 2 2" xfId="49470"/>
    <cellStyle name="Input 3 4 4 2 2 3" xfId="37662"/>
    <cellStyle name="Input 3 4 4 2 3" xfId="16649"/>
    <cellStyle name="Input 3 4 4 2 3 2" xfId="28459"/>
    <cellStyle name="Input 3 4 4 2 3 2 2" xfId="52078"/>
    <cellStyle name="Input 3 4 4 2 3 3" xfId="40270"/>
    <cellStyle name="Input 3 4 4 2 4" xfId="19570"/>
    <cellStyle name="Input 3 4 4 2 4 2" xfId="43191"/>
    <cellStyle name="Input 3 4 4 2 5" xfId="31383"/>
    <cellStyle name="Input 3 4 4 3" xfId="6459"/>
    <cellStyle name="Input 3 4 4 3 2" xfId="12745"/>
    <cellStyle name="Input 3 4 4 3 2 2" xfId="24555"/>
    <cellStyle name="Input 3 4 4 3 2 2 2" xfId="48174"/>
    <cellStyle name="Input 3 4 4 3 2 3" xfId="36366"/>
    <cellStyle name="Input 3 4 4 3 3" xfId="16627"/>
    <cellStyle name="Input 3 4 4 3 3 2" xfId="28437"/>
    <cellStyle name="Input 3 4 4 3 3 2 2" xfId="52056"/>
    <cellStyle name="Input 3 4 4 3 3 3" xfId="40248"/>
    <cellStyle name="Input 3 4 4 3 4" xfId="18274"/>
    <cellStyle name="Input 3 4 4 3 4 2" xfId="41895"/>
    <cellStyle name="Input 3 4 4 3 5" xfId="30087"/>
    <cellStyle name="Input 3 4 4 4" xfId="11202"/>
    <cellStyle name="Input 3 4 4 4 2" xfId="23012"/>
    <cellStyle name="Input 3 4 4 4 2 2" xfId="46631"/>
    <cellStyle name="Input 3 4 4 4 3" xfId="34823"/>
    <cellStyle name="Input 3 4 4 5" xfId="15281"/>
    <cellStyle name="Input 3 4 4 5 2" xfId="27091"/>
    <cellStyle name="Input 3 4 4 5 2 2" xfId="50710"/>
    <cellStyle name="Input 3 4 4 5 3" xfId="38902"/>
    <cellStyle name="Input 3 4 4 6" xfId="17637"/>
    <cellStyle name="Input 3 4 4 6 2" xfId="41258"/>
    <cellStyle name="Input 3 4 4 7" xfId="29450"/>
    <cellStyle name="Input 3 4 5" xfId="6744"/>
    <cellStyle name="Input 3 4 5 2" xfId="13029"/>
    <cellStyle name="Input 3 4 5 2 2" xfId="24839"/>
    <cellStyle name="Input 3 4 5 2 2 2" xfId="48458"/>
    <cellStyle name="Input 3 4 5 2 3" xfId="36650"/>
    <cellStyle name="Input 3 4 5 3" xfId="11532"/>
    <cellStyle name="Input 3 4 5 3 2" xfId="23342"/>
    <cellStyle name="Input 3 4 5 3 2 2" xfId="46961"/>
    <cellStyle name="Input 3 4 5 3 3" xfId="35153"/>
    <cellStyle name="Input 3 4 5 4" xfId="18558"/>
    <cellStyle name="Input 3 4 5 4 2" xfId="42179"/>
    <cellStyle name="Input 3 4 5 5" xfId="30371"/>
    <cellStyle name="Input 3 4 6" xfId="7277"/>
    <cellStyle name="Input 3 4 6 2" xfId="13562"/>
    <cellStyle name="Input 3 4 6 2 2" xfId="25372"/>
    <cellStyle name="Input 3 4 6 2 2 2" xfId="48991"/>
    <cellStyle name="Input 3 4 6 2 3" xfId="37183"/>
    <cellStyle name="Input 3 4 6 3" xfId="10987"/>
    <cellStyle name="Input 3 4 6 3 2" xfId="22797"/>
    <cellStyle name="Input 3 4 6 3 2 2" xfId="46416"/>
    <cellStyle name="Input 3 4 6 3 3" xfId="34608"/>
    <cellStyle name="Input 3 4 6 4" xfId="19091"/>
    <cellStyle name="Input 3 4 6 4 2" xfId="42712"/>
    <cellStyle name="Input 3 4 6 5" xfId="30904"/>
    <cellStyle name="Input 3 4 7" xfId="9613"/>
    <cellStyle name="Input 3 4 7 2" xfId="21423"/>
    <cellStyle name="Input 3 4 7 2 2" xfId="45042"/>
    <cellStyle name="Input 3 4 7 3" xfId="33234"/>
    <cellStyle name="Input 3 4 8" xfId="9353"/>
    <cellStyle name="Input 3 4 8 2" xfId="21163"/>
    <cellStyle name="Input 3 4 8 2 2" xfId="44782"/>
    <cellStyle name="Input 3 4 8 3" xfId="32974"/>
    <cellStyle name="Input 3 4 9" xfId="17018"/>
    <cellStyle name="Input 3 4 9 2" xfId="40639"/>
    <cellStyle name="Input 3 5" xfId="1108"/>
    <cellStyle name="Input 3 5 10" xfId="28816"/>
    <cellStyle name="Input 3 5 2" xfId="1037"/>
    <cellStyle name="Input 3 5 2 2" xfId="2828"/>
    <cellStyle name="Input 3 5 2 2 2" xfId="5474"/>
    <cellStyle name="Input 3 5 2 2 2 2" xfId="8201"/>
    <cellStyle name="Input 3 5 2 2 2 2 2" xfId="14486"/>
    <cellStyle name="Input 3 5 2 2 2 2 2 2" xfId="26296"/>
    <cellStyle name="Input 3 5 2 2 2 2 2 2 2" xfId="49915"/>
    <cellStyle name="Input 3 5 2 2 2 2 2 3" xfId="38107"/>
    <cellStyle name="Input 3 5 2 2 2 2 3" xfId="12254"/>
    <cellStyle name="Input 3 5 2 2 2 2 3 2" xfId="24064"/>
    <cellStyle name="Input 3 5 2 2 2 2 3 2 2" xfId="47683"/>
    <cellStyle name="Input 3 5 2 2 2 2 3 3" xfId="35875"/>
    <cellStyle name="Input 3 5 2 2 2 2 4" xfId="20015"/>
    <cellStyle name="Input 3 5 2 2 2 2 4 2" xfId="43636"/>
    <cellStyle name="Input 3 5 2 2 2 2 5" xfId="31828"/>
    <cellStyle name="Input 3 5 2 2 2 3" xfId="8630"/>
    <cellStyle name="Input 3 5 2 2 2 3 2" xfId="14915"/>
    <cellStyle name="Input 3 5 2 2 2 3 2 2" xfId="26725"/>
    <cellStyle name="Input 3 5 2 2 2 3 2 2 2" xfId="50344"/>
    <cellStyle name="Input 3 5 2 2 2 3 2 3" xfId="38536"/>
    <cellStyle name="Input 3 5 2 2 2 3 3" xfId="10678"/>
    <cellStyle name="Input 3 5 2 2 2 3 3 2" xfId="22488"/>
    <cellStyle name="Input 3 5 2 2 2 3 3 2 2" xfId="46107"/>
    <cellStyle name="Input 3 5 2 2 2 3 3 3" xfId="34299"/>
    <cellStyle name="Input 3 5 2 2 2 3 4" xfId="20444"/>
    <cellStyle name="Input 3 5 2 2 2 3 4 2" xfId="44065"/>
    <cellStyle name="Input 3 5 2 2 2 3 5" xfId="32257"/>
    <cellStyle name="Input 3 5 2 2 2 4" xfId="12038"/>
    <cellStyle name="Input 3 5 2 2 2 4 2" xfId="23848"/>
    <cellStyle name="Input 3 5 2 2 2 4 2 2" xfId="47467"/>
    <cellStyle name="Input 3 5 2 2 2 4 3" xfId="35659"/>
    <cellStyle name="Input 3 5 2 2 2 5" xfId="15557"/>
    <cellStyle name="Input 3 5 2 2 2 5 2" xfId="27367"/>
    <cellStyle name="Input 3 5 2 2 2 5 2 2" xfId="50986"/>
    <cellStyle name="Input 3 5 2 2 2 5 3" xfId="39178"/>
    <cellStyle name="Input 3 5 2 2 2 6" xfId="17820"/>
    <cellStyle name="Input 3 5 2 2 2 6 2" xfId="41441"/>
    <cellStyle name="Input 3 5 2 2 2 7" xfId="29633"/>
    <cellStyle name="Input 3 5 2 2 3" xfId="7213"/>
    <cellStyle name="Input 3 5 2 2 3 2" xfId="13498"/>
    <cellStyle name="Input 3 5 2 2 3 2 2" xfId="25308"/>
    <cellStyle name="Input 3 5 2 2 3 2 2 2" xfId="48927"/>
    <cellStyle name="Input 3 5 2 2 3 2 3" xfId="37119"/>
    <cellStyle name="Input 3 5 2 2 3 3" xfId="15433"/>
    <cellStyle name="Input 3 5 2 2 3 3 2" xfId="27243"/>
    <cellStyle name="Input 3 5 2 2 3 3 2 2" xfId="50862"/>
    <cellStyle name="Input 3 5 2 2 3 3 3" xfId="39054"/>
    <cellStyle name="Input 3 5 2 2 3 4" xfId="19027"/>
    <cellStyle name="Input 3 5 2 2 3 4 2" xfId="42648"/>
    <cellStyle name="Input 3 5 2 2 3 5" xfId="30840"/>
    <cellStyle name="Input 3 5 2 2 4" xfId="6470"/>
    <cellStyle name="Input 3 5 2 2 4 2" xfId="12756"/>
    <cellStyle name="Input 3 5 2 2 4 2 2" xfId="24566"/>
    <cellStyle name="Input 3 5 2 2 4 2 2 2" xfId="48185"/>
    <cellStyle name="Input 3 5 2 2 4 2 3" xfId="36377"/>
    <cellStyle name="Input 3 5 2 2 4 3" xfId="16755"/>
    <cellStyle name="Input 3 5 2 2 4 3 2" xfId="28565"/>
    <cellStyle name="Input 3 5 2 2 4 3 2 2" xfId="52184"/>
    <cellStyle name="Input 3 5 2 2 4 3 3" xfId="40376"/>
    <cellStyle name="Input 3 5 2 2 4 4" xfId="18285"/>
    <cellStyle name="Input 3 5 2 2 4 4 2" xfId="41906"/>
    <cellStyle name="Input 3 5 2 2 4 5" xfId="30098"/>
    <cellStyle name="Input 3 5 2 2 5" xfId="10496"/>
    <cellStyle name="Input 3 5 2 2 5 2" xfId="22306"/>
    <cellStyle name="Input 3 5 2 2 5 2 2" xfId="45925"/>
    <cellStyle name="Input 3 5 2 2 5 3" xfId="34117"/>
    <cellStyle name="Input 3 5 2 2 6" xfId="11608"/>
    <cellStyle name="Input 3 5 2 2 6 2" xfId="23418"/>
    <cellStyle name="Input 3 5 2 2 6 2 2" xfId="47037"/>
    <cellStyle name="Input 3 5 2 2 6 3" xfId="35229"/>
    <cellStyle name="Input 3 5 2 2 7" xfId="17201"/>
    <cellStyle name="Input 3 5 2 2 7 2" xfId="40822"/>
    <cellStyle name="Input 3 5 2 2 8" xfId="29014"/>
    <cellStyle name="Input 3 5 2 3" xfId="3781"/>
    <cellStyle name="Input 3 5 2 3 2" xfId="7673"/>
    <cellStyle name="Input 3 5 2 3 2 2" xfId="13958"/>
    <cellStyle name="Input 3 5 2 3 2 2 2" xfId="25768"/>
    <cellStyle name="Input 3 5 2 3 2 2 2 2" xfId="49387"/>
    <cellStyle name="Input 3 5 2 3 2 2 3" xfId="37579"/>
    <cellStyle name="Input 3 5 2 3 2 3" xfId="10758"/>
    <cellStyle name="Input 3 5 2 3 2 3 2" xfId="22568"/>
    <cellStyle name="Input 3 5 2 3 2 3 2 2" xfId="46187"/>
    <cellStyle name="Input 3 5 2 3 2 3 3" xfId="34379"/>
    <cellStyle name="Input 3 5 2 3 2 4" xfId="19487"/>
    <cellStyle name="Input 3 5 2 3 2 4 2" xfId="43108"/>
    <cellStyle name="Input 3 5 2 3 2 5" xfId="31300"/>
    <cellStyle name="Input 3 5 2 3 3" xfId="7864"/>
    <cellStyle name="Input 3 5 2 3 3 2" xfId="14149"/>
    <cellStyle name="Input 3 5 2 3 3 2 2" xfId="25959"/>
    <cellStyle name="Input 3 5 2 3 3 2 2 2" xfId="49578"/>
    <cellStyle name="Input 3 5 2 3 3 2 3" xfId="37770"/>
    <cellStyle name="Input 3 5 2 3 3 3" xfId="9761"/>
    <cellStyle name="Input 3 5 2 3 3 3 2" xfId="21571"/>
    <cellStyle name="Input 3 5 2 3 3 3 2 2" xfId="45190"/>
    <cellStyle name="Input 3 5 2 3 3 3 3" xfId="33382"/>
    <cellStyle name="Input 3 5 2 3 3 4" xfId="19678"/>
    <cellStyle name="Input 3 5 2 3 3 4 2" xfId="43299"/>
    <cellStyle name="Input 3 5 2 3 3 5" xfId="31491"/>
    <cellStyle name="Input 3 5 2 3 4" xfId="11119"/>
    <cellStyle name="Input 3 5 2 3 4 2" xfId="22929"/>
    <cellStyle name="Input 3 5 2 3 4 2 2" xfId="46548"/>
    <cellStyle name="Input 3 5 2 3 4 3" xfId="34740"/>
    <cellStyle name="Input 3 5 2 3 5" xfId="10708"/>
    <cellStyle name="Input 3 5 2 3 5 2" xfId="22518"/>
    <cellStyle name="Input 3 5 2 3 5 2 2" xfId="46137"/>
    <cellStyle name="Input 3 5 2 3 5 3" xfId="34329"/>
    <cellStyle name="Input 3 5 2 3 6" xfId="17554"/>
    <cellStyle name="Input 3 5 2 3 6 2" xfId="41175"/>
    <cellStyle name="Input 3 5 2 3 7" xfId="29367"/>
    <cellStyle name="Input 3 5 2 4" xfId="6660"/>
    <cellStyle name="Input 3 5 2 4 2" xfId="12945"/>
    <cellStyle name="Input 3 5 2 4 2 2" xfId="24755"/>
    <cellStyle name="Input 3 5 2 4 2 2 2" xfId="48374"/>
    <cellStyle name="Input 3 5 2 4 2 3" xfId="36566"/>
    <cellStyle name="Input 3 5 2 4 3" xfId="9390"/>
    <cellStyle name="Input 3 5 2 4 3 2" xfId="21200"/>
    <cellStyle name="Input 3 5 2 4 3 2 2" xfId="44819"/>
    <cellStyle name="Input 3 5 2 4 3 3" xfId="33011"/>
    <cellStyle name="Input 3 5 2 4 4" xfId="18474"/>
    <cellStyle name="Input 3 5 2 4 4 2" xfId="42095"/>
    <cellStyle name="Input 3 5 2 4 5" xfId="30287"/>
    <cellStyle name="Input 3 5 2 5" xfId="6807"/>
    <cellStyle name="Input 3 5 2 5 2" xfId="13092"/>
    <cellStyle name="Input 3 5 2 5 2 2" xfId="24902"/>
    <cellStyle name="Input 3 5 2 5 2 2 2" xfId="48521"/>
    <cellStyle name="Input 3 5 2 5 2 3" xfId="36713"/>
    <cellStyle name="Input 3 5 2 5 3" xfId="9987"/>
    <cellStyle name="Input 3 5 2 5 3 2" xfId="21797"/>
    <cellStyle name="Input 3 5 2 5 3 2 2" xfId="45416"/>
    <cellStyle name="Input 3 5 2 5 3 3" xfId="33608"/>
    <cellStyle name="Input 3 5 2 5 4" xfId="18621"/>
    <cellStyle name="Input 3 5 2 5 4 2" xfId="42242"/>
    <cellStyle name="Input 3 5 2 5 5" xfId="30434"/>
    <cellStyle name="Input 3 5 2 6" xfId="9527"/>
    <cellStyle name="Input 3 5 2 6 2" xfId="21337"/>
    <cellStyle name="Input 3 5 2 6 2 2" xfId="44956"/>
    <cellStyle name="Input 3 5 2 6 3" xfId="33148"/>
    <cellStyle name="Input 3 5 2 7" xfId="10347"/>
    <cellStyle name="Input 3 5 2 7 2" xfId="22157"/>
    <cellStyle name="Input 3 5 2 7 2 2" xfId="45776"/>
    <cellStyle name="Input 3 5 2 7 3" xfId="33968"/>
    <cellStyle name="Input 3 5 2 8" xfId="16935"/>
    <cellStyle name="Input 3 5 2 8 2" xfId="40556"/>
    <cellStyle name="Input 3 5 2 9" xfId="28748"/>
    <cellStyle name="Input 3 5 3" xfId="2853"/>
    <cellStyle name="Input 3 5 3 2" xfId="5499"/>
    <cellStyle name="Input 3 5 3 2 2" xfId="8226"/>
    <cellStyle name="Input 3 5 3 2 2 2" xfId="14511"/>
    <cellStyle name="Input 3 5 3 2 2 2 2" xfId="26321"/>
    <cellStyle name="Input 3 5 3 2 2 2 2 2" xfId="49940"/>
    <cellStyle name="Input 3 5 3 2 2 2 3" xfId="38132"/>
    <cellStyle name="Input 3 5 3 2 2 3" xfId="15567"/>
    <cellStyle name="Input 3 5 3 2 2 3 2" xfId="27377"/>
    <cellStyle name="Input 3 5 3 2 2 3 2 2" xfId="50996"/>
    <cellStyle name="Input 3 5 3 2 2 3 3" xfId="39188"/>
    <cellStyle name="Input 3 5 3 2 2 4" xfId="20040"/>
    <cellStyle name="Input 3 5 3 2 2 4 2" xfId="43661"/>
    <cellStyle name="Input 3 5 3 2 2 5" xfId="31853"/>
    <cellStyle name="Input 3 5 3 2 3" xfId="8655"/>
    <cellStyle name="Input 3 5 3 2 3 2" xfId="14940"/>
    <cellStyle name="Input 3 5 3 2 3 2 2" xfId="26750"/>
    <cellStyle name="Input 3 5 3 2 3 2 2 2" xfId="50369"/>
    <cellStyle name="Input 3 5 3 2 3 2 3" xfId="38561"/>
    <cellStyle name="Input 3 5 3 2 3 3" xfId="15437"/>
    <cellStyle name="Input 3 5 3 2 3 3 2" xfId="27247"/>
    <cellStyle name="Input 3 5 3 2 3 3 2 2" xfId="50866"/>
    <cellStyle name="Input 3 5 3 2 3 3 3" xfId="39058"/>
    <cellStyle name="Input 3 5 3 2 3 4" xfId="20469"/>
    <cellStyle name="Input 3 5 3 2 3 4 2" xfId="44090"/>
    <cellStyle name="Input 3 5 3 2 3 5" xfId="32282"/>
    <cellStyle name="Input 3 5 3 2 4" xfId="12063"/>
    <cellStyle name="Input 3 5 3 2 4 2" xfId="23873"/>
    <cellStyle name="Input 3 5 3 2 4 2 2" xfId="47492"/>
    <cellStyle name="Input 3 5 3 2 4 3" xfId="35684"/>
    <cellStyle name="Input 3 5 3 2 5" xfId="11393"/>
    <cellStyle name="Input 3 5 3 2 5 2" xfId="23203"/>
    <cellStyle name="Input 3 5 3 2 5 2 2" xfId="46822"/>
    <cellStyle name="Input 3 5 3 2 5 3" xfId="35014"/>
    <cellStyle name="Input 3 5 3 2 6" xfId="17845"/>
    <cellStyle name="Input 3 5 3 2 6 2" xfId="41466"/>
    <cellStyle name="Input 3 5 3 2 7" xfId="29658"/>
    <cellStyle name="Input 3 5 3 3" xfId="7238"/>
    <cellStyle name="Input 3 5 3 3 2" xfId="13523"/>
    <cellStyle name="Input 3 5 3 3 2 2" xfId="25333"/>
    <cellStyle name="Input 3 5 3 3 2 2 2" xfId="48952"/>
    <cellStyle name="Input 3 5 3 3 2 3" xfId="37144"/>
    <cellStyle name="Input 3 5 3 3 3" xfId="16639"/>
    <cellStyle name="Input 3 5 3 3 3 2" xfId="28449"/>
    <cellStyle name="Input 3 5 3 3 3 2 2" xfId="52068"/>
    <cellStyle name="Input 3 5 3 3 3 3" xfId="40260"/>
    <cellStyle name="Input 3 5 3 3 4" xfId="19052"/>
    <cellStyle name="Input 3 5 3 3 4 2" xfId="42673"/>
    <cellStyle name="Input 3 5 3 3 5" xfId="30865"/>
    <cellStyle name="Input 3 5 3 4" xfId="6374"/>
    <cellStyle name="Input 3 5 3 4 2" xfId="12660"/>
    <cellStyle name="Input 3 5 3 4 2 2" xfId="24470"/>
    <cellStyle name="Input 3 5 3 4 2 2 2" xfId="48089"/>
    <cellStyle name="Input 3 5 3 4 2 3" xfId="36281"/>
    <cellStyle name="Input 3 5 3 4 3" xfId="15466"/>
    <cellStyle name="Input 3 5 3 4 3 2" xfId="27276"/>
    <cellStyle name="Input 3 5 3 4 3 2 2" xfId="50895"/>
    <cellStyle name="Input 3 5 3 4 3 3" xfId="39087"/>
    <cellStyle name="Input 3 5 3 4 4" xfId="18189"/>
    <cellStyle name="Input 3 5 3 4 4 2" xfId="41810"/>
    <cellStyle name="Input 3 5 3 4 5" xfId="30002"/>
    <cellStyle name="Input 3 5 3 5" xfId="10521"/>
    <cellStyle name="Input 3 5 3 5 2" xfId="22331"/>
    <cellStyle name="Input 3 5 3 5 2 2" xfId="45950"/>
    <cellStyle name="Input 3 5 3 5 3" xfId="34142"/>
    <cellStyle name="Input 3 5 3 6" xfId="12232"/>
    <cellStyle name="Input 3 5 3 6 2" xfId="24042"/>
    <cellStyle name="Input 3 5 3 6 2 2" xfId="47661"/>
    <cellStyle name="Input 3 5 3 6 3" xfId="35853"/>
    <cellStyle name="Input 3 5 3 7" xfId="17226"/>
    <cellStyle name="Input 3 5 3 7 2" xfId="40847"/>
    <cellStyle name="Input 3 5 3 8" xfId="29039"/>
    <cellStyle name="Input 3 5 4" xfId="3849"/>
    <cellStyle name="Input 3 5 4 2" xfId="7741"/>
    <cellStyle name="Input 3 5 4 2 2" xfId="14026"/>
    <cellStyle name="Input 3 5 4 2 2 2" xfId="25836"/>
    <cellStyle name="Input 3 5 4 2 2 2 2" xfId="49455"/>
    <cellStyle name="Input 3 5 4 2 2 3" xfId="37647"/>
    <cellStyle name="Input 3 5 4 2 3" xfId="16695"/>
    <cellStyle name="Input 3 5 4 2 3 2" xfId="28505"/>
    <cellStyle name="Input 3 5 4 2 3 2 2" xfId="52124"/>
    <cellStyle name="Input 3 5 4 2 3 3" xfId="40316"/>
    <cellStyle name="Input 3 5 4 2 4" xfId="19555"/>
    <cellStyle name="Input 3 5 4 2 4 2" xfId="43176"/>
    <cellStyle name="Input 3 5 4 2 5" xfId="31368"/>
    <cellStyle name="Input 3 5 4 3" xfId="6551"/>
    <cellStyle name="Input 3 5 4 3 2" xfId="12836"/>
    <cellStyle name="Input 3 5 4 3 2 2" xfId="24646"/>
    <cellStyle name="Input 3 5 4 3 2 2 2" xfId="48265"/>
    <cellStyle name="Input 3 5 4 3 2 3" xfId="36457"/>
    <cellStyle name="Input 3 5 4 3 3" xfId="11920"/>
    <cellStyle name="Input 3 5 4 3 3 2" xfId="23730"/>
    <cellStyle name="Input 3 5 4 3 3 2 2" xfId="47349"/>
    <cellStyle name="Input 3 5 4 3 3 3" xfId="35541"/>
    <cellStyle name="Input 3 5 4 3 4" xfId="18365"/>
    <cellStyle name="Input 3 5 4 3 4 2" xfId="41986"/>
    <cellStyle name="Input 3 5 4 3 5" xfId="30178"/>
    <cellStyle name="Input 3 5 4 4" xfId="11187"/>
    <cellStyle name="Input 3 5 4 4 2" xfId="22997"/>
    <cellStyle name="Input 3 5 4 4 2 2" xfId="46616"/>
    <cellStyle name="Input 3 5 4 4 3" xfId="34808"/>
    <cellStyle name="Input 3 5 4 5" xfId="15230"/>
    <cellStyle name="Input 3 5 4 5 2" xfId="27040"/>
    <cellStyle name="Input 3 5 4 5 2 2" xfId="50659"/>
    <cellStyle name="Input 3 5 4 5 3" xfId="38851"/>
    <cellStyle name="Input 3 5 4 6" xfId="17622"/>
    <cellStyle name="Input 3 5 4 6 2" xfId="41243"/>
    <cellStyle name="Input 3 5 4 7" xfId="29435"/>
    <cellStyle name="Input 3 5 5" xfId="6729"/>
    <cellStyle name="Input 3 5 5 2" xfId="13014"/>
    <cellStyle name="Input 3 5 5 2 2" xfId="24824"/>
    <cellStyle name="Input 3 5 5 2 2 2" xfId="48443"/>
    <cellStyle name="Input 3 5 5 2 3" xfId="36635"/>
    <cellStyle name="Input 3 5 5 3" xfId="12080"/>
    <cellStyle name="Input 3 5 5 3 2" xfId="23890"/>
    <cellStyle name="Input 3 5 5 3 2 2" xfId="47509"/>
    <cellStyle name="Input 3 5 5 3 3" xfId="35701"/>
    <cellStyle name="Input 3 5 5 4" xfId="18543"/>
    <cellStyle name="Input 3 5 5 4 2" xfId="42164"/>
    <cellStyle name="Input 3 5 5 5" xfId="30356"/>
    <cellStyle name="Input 3 5 6" xfId="7255"/>
    <cellStyle name="Input 3 5 6 2" xfId="13540"/>
    <cellStyle name="Input 3 5 6 2 2" xfId="25350"/>
    <cellStyle name="Input 3 5 6 2 2 2" xfId="48969"/>
    <cellStyle name="Input 3 5 6 2 3" xfId="37161"/>
    <cellStyle name="Input 3 5 6 3" xfId="16681"/>
    <cellStyle name="Input 3 5 6 3 2" xfId="28491"/>
    <cellStyle name="Input 3 5 6 3 2 2" xfId="52110"/>
    <cellStyle name="Input 3 5 6 3 3" xfId="40302"/>
    <cellStyle name="Input 3 5 6 4" xfId="19069"/>
    <cellStyle name="Input 3 5 6 4 2" xfId="42690"/>
    <cellStyle name="Input 3 5 6 5" xfId="30882"/>
    <cellStyle name="Input 3 5 7" xfId="9598"/>
    <cellStyle name="Input 3 5 7 2" xfId="21408"/>
    <cellStyle name="Input 3 5 7 2 2" xfId="45027"/>
    <cellStyle name="Input 3 5 7 3" xfId="33219"/>
    <cellStyle name="Input 3 5 8" xfId="11942"/>
    <cellStyle name="Input 3 5 8 2" xfId="23752"/>
    <cellStyle name="Input 3 5 8 2 2" xfId="47371"/>
    <cellStyle name="Input 3 5 8 3" xfId="35563"/>
    <cellStyle name="Input 3 5 9" xfId="17003"/>
    <cellStyle name="Input 3 5 9 2" xfId="40624"/>
    <cellStyle name="Input 3 6" xfId="1085"/>
    <cellStyle name="Input 3 6 2" xfId="2846"/>
    <cellStyle name="Input 3 6 2 2" xfId="5492"/>
    <cellStyle name="Input 3 6 2 2 2" xfId="8219"/>
    <cellStyle name="Input 3 6 2 2 2 2" xfId="14504"/>
    <cellStyle name="Input 3 6 2 2 2 2 2" xfId="26314"/>
    <cellStyle name="Input 3 6 2 2 2 2 2 2" xfId="49933"/>
    <cellStyle name="Input 3 6 2 2 2 2 3" xfId="38125"/>
    <cellStyle name="Input 3 6 2 2 2 3" xfId="15415"/>
    <cellStyle name="Input 3 6 2 2 2 3 2" xfId="27225"/>
    <cellStyle name="Input 3 6 2 2 2 3 2 2" xfId="50844"/>
    <cellStyle name="Input 3 6 2 2 2 3 3" xfId="39036"/>
    <cellStyle name="Input 3 6 2 2 2 4" xfId="20033"/>
    <cellStyle name="Input 3 6 2 2 2 4 2" xfId="43654"/>
    <cellStyle name="Input 3 6 2 2 2 5" xfId="31846"/>
    <cellStyle name="Input 3 6 2 2 3" xfId="8648"/>
    <cellStyle name="Input 3 6 2 2 3 2" xfId="14933"/>
    <cellStyle name="Input 3 6 2 2 3 2 2" xfId="26743"/>
    <cellStyle name="Input 3 6 2 2 3 2 2 2" xfId="50362"/>
    <cellStyle name="Input 3 6 2 2 3 2 3" xfId="38554"/>
    <cellStyle name="Input 3 6 2 2 3 3" xfId="15353"/>
    <cellStyle name="Input 3 6 2 2 3 3 2" xfId="27163"/>
    <cellStyle name="Input 3 6 2 2 3 3 2 2" xfId="50782"/>
    <cellStyle name="Input 3 6 2 2 3 3 3" xfId="38974"/>
    <cellStyle name="Input 3 6 2 2 3 4" xfId="20462"/>
    <cellStyle name="Input 3 6 2 2 3 4 2" xfId="44083"/>
    <cellStyle name="Input 3 6 2 2 3 5" xfId="32275"/>
    <cellStyle name="Input 3 6 2 2 4" xfId="12056"/>
    <cellStyle name="Input 3 6 2 2 4 2" xfId="23866"/>
    <cellStyle name="Input 3 6 2 2 4 2 2" xfId="47485"/>
    <cellStyle name="Input 3 6 2 2 4 3" xfId="35677"/>
    <cellStyle name="Input 3 6 2 2 5" xfId="10446"/>
    <cellStyle name="Input 3 6 2 2 5 2" xfId="22256"/>
    <cellStyle name="Input 3 6 2 2 5 2 2" xfId="45875"/>
    <cellStyle name="Input 3 6 2 2 5 3" xfId="34067"/>
    <cellStyle name="Input 3 6 2 2 6" xfId="17838"/>
    <cellStyle name="Input 3 6 2 2 6 2" xfId="41459"/>
    <cellStyle name="Input 3 6 2 2 7" xfId="29651"/>
    <cellStyle name="Input 3 6 2 3" xfId="7231"/>
    <cellStyle name="Input 3 6 2 3 2" xfId="13516"/>
    <cellStyle name="Input 3 6 2 3 2 2" xfId="25326"/>
    <cellStyle name="Input 3 6 2 3 2 2 2" xfId="48945"/>
    <cellStyle name="Input 3 6 2 3 2 3" xfId="37137"/>
    <cellStyle name="Input 3 6 2 3 3" xfId="11350"/>
    <cellStyle name="Input 3 6 2 3 3 2" xfId="23160"/>
    <cellStyle name="Input 3 6 2 3 3 2 2" xfId="46779"/>
    <cellStyle name="Input 3 6 2 3 3 3" xfId="34971"/>
    <cellStyle name="Input 3 6 2 3 4" xfId="19045"/>
    <cellStyle name="Input 3 6 2 3 4 2" xfId="42666"/>
    <cellStyle name="Input 3 6 2 3 5" xfId="30858"/>
    <cellStyle name="Input 3 6 2 4" xfId="6363"/>
    <cellStyle name="Input 3 6 2 4 2" xfId="12649"/>
    <cellStyle name="Input 3 6 2 4 2 2" xfId="24459"/>
    <cellStyle name="Input 3 6 2 4 2 2 2" xfId="48078"/>
    <cellStyle name="Input 3 6 2 4 2 3" xfId="36270"/>
    <cellStyle name="Input 3 6 2 4 3" xfId="15490"/>
    <cellStyle name="Input 3 6 2 4 3 2" xfId="27300"/>
    <cellStyle name="Input 3 6 2 4 3 2 2" xfId="50919"/>
    <cellStyle name="Input 3 6 2 4 3 3" xfId="39111"/>
    <cellStyle name="Input 3 6 2 4 4" xfId="18178"/>
    <cellStyle name="Input 3 6 2 4 4 2" xfId="41799"/>
    <cellStyle name="Input 3 6 2 4 5" xfId="29991"/>
    <cellStyle name="Input 3 6 2 5" xfId="10514"/>
    <cellStyle name="Input 3 6 2 5 2" xfId="22324"/>
    <cellStyle name="Input 3 6 2 5 2 2" xfId="45943"/>
    <cellStyle name="Input 3 6 2 5 3" xfId="34135"/>
    <cellStyle name="Input 3 6 2 6" xfId="15735"/>
    <cellStyle name="Input 3 6 2 6 2" xfId="27545"/>
    <cellStyle name="Input 3 6 2 6 2 2" xfId="51164"/>
    <cellStyle name="Input 3 6 2 6 3" xfId="39356"/>
    <cellStyle name="Input 3 6 2 7" xfId="17219"/>
    <cellStyle name="Input 3 6 2 7 2" xfId="40840"/>
    <cellStyle name="Input 3 6 2 8" xfId="29032"/>
    <cellStyle name="Input 3 6 3" xfId="3829"/>
    <cellStyle name="Input 3 6 3 2" xfId="7721"/>
    <cellStyle name="Input 3 6 3 2 2" xfId="14006"/>
    <cellStyle name="Input 3 6 3 2 2 2" xfId="25816"/>
    <cellStyle name="Input 3 6 3 2 2 2 2" xfId="49435"/>
    <cellStyle name="Input 3 6 3 2 2 3" xfId="37627"/>
    <cellStyle name="Input 3 6 3 2 3" xfId="10275"/>
    <cellStyle name="Input 3 6 3 2 3 2" xfId="22085"/>
    <cellStyle name="Input 3 6 3 2 3 2 2" xfId="45704"/>
    <cellStyle name="Input 3 6 3 2 3 3" xfId="33896"/>
    <cellStyle name="Input 3 6 3 2 4" xfId="19535"/>
    <cellStyle name="Input 3 6 3 2 4 2" xfId="43156"/>
    <cellStyle name="Input 3 6 3 2 5" xfId="31348"/>
    <cellStyle name="Input 3 6 3 3" xfId="7308"/>
    <cellStyle name="Input 3 6 3 3 2" xfId="13593"/>
    <cellStyle name="Input 3 6 3 3 2 2" xfId="25403"/>
    <cellStyle name="Input 3 6 3 3 2 2 2" xfId="49022"/>
    <cellStyle name="Input 3 6 3 3 2 3" xfId="37214"/>
    <cellStyle name="Input 3 6 3 3 3" xfId="16485"/>
    <cellStyle name="Input 3 6 3 3 3 2" xfId="28295"/>
    <cellStyle name="Input 3 6 3 3 3 2 2" xfId="51914"/>
    <cellStyle name="Input 3 6 3 3 3 3" xfId="40106"/>
    <cellStyle name="Input 3 6 3 3 4" xfId="19122"/>
    <cellStyle name="Input 3 6 3 3 4 2" xfId="42743"/>
    <cellStyle name="Input 3 6 3 3 5" xfId="30935"/>
    <cellStyle name="Input 3 6 3 4" xfId="11167"/>
    <cellStyle name="Input 3 6 3 4 2" xfId="22977"/>
    <cellStyle name="Input 3 6 3 4 2 2" xfId="46596"/>
    <cellStyle name="Input 3 6 3 4 3" xfId="34788"/>
    <cellStyle name="Input 3 6 3 5" xfId="12200"/>
    <cellStyle name="Input 3 6 3 5 2" xfId="24010"/>
    <cellStyle name="Input 3 6 3 5 2 2" xfId="47629"/>
    <cellStyle name="Input 3 6 3 5 3" xfId="35821"/>
    <cellStyle name="Input 3 6 3 6" xfId="17602"/>
    <cellStyle name="Input 3 6 3 6 2" xfId="41223"/>
    <cellStyle name="Input 3 6 3 7" xfId="29415"/>
    <cellStyle name="Input 3 6 4" xfId="6708"/>
    <cellStyle name="Input 3 6 4 2" xfId="12993"/>
    <cellStyle name="Input 3 6 4 2 2" xfId="24803"/>
    <cellStyle name="Input 3 6 4 2 2 2" xfId="48422"/>
    <cellStyle name="Input 3 6 4 2 3" xfId="36614"/>
    <cellStyle name="Input 3 6 4 3" xfId="12169"/>
    <cellStyle name="Input 3 6 4 3 2" xfId="23979"/>
    <cellStyle name="Input 3 6 4 3 2 2" xfId="47598"/>
    <cellStyle name="Input 3 6 4 3 3" xfId="35790"/>
    <cellStyle name="Input 3 6 4 4" xfId="18522"/>
    <cellStyle name="Input 3 6 4 4 2" xfId="42143"/>
    <cellStyle name="Input 3 6 4 5" xfId="30335"/>
    <cellStyle name="Input 3 6 5" xfId="8123"/>
    <cellStyle name="Input 3 6 5 2" xfId="14408"/>
    <cellStyle name="Input 3 6 5 2 2" xfId="26218"/>
    <cellStyle name="Input 3 6 5 2 2 2" xfId="49837"/>
    <cellStyle name="Input 3 6 5 2 3" xfId="38029"/>
    <cellStyle name="Input 3 6 5 3" xfId="12179"/>
    <cellStyle name="Input 3 6 5 3 2" xfId="23989"/>
    <cellStyle name="Input 3 6 5 3 2 2" xfId="47608"/>
    <cellStyle name="Input 3 6 5 3 3" xfId="35800"/>
    <cellStyle name="Input 3 6 5 4" xfId="19937"/>
    <cellStyle name="Input 3 6 5 4 2" xfId="43558"/>
    <cellStyle name="Input 3 6 5 5" xfId="31750"/>
    <cellStyle name="Input 3 6 6" xfId="9575"/>
    <cellStyle name="Input 3 6 6 2" xfId="21385"/>
    <cellStyle name="Input 3 6 6 2 2" xfId="45004"/>
    <cellStyle name="Input 3 6 6 3" xfId="33196"/>
    <cellStyle name="Input 3 6 7" xfId="9672"/>
    <cellStyle name="Input 3 6 7 2" xfId="21482"/>
    <cellStyle name="Input 3 6 7 2 2" xfId="45101"/>
    <cellStyle name="Input 3 6 7 3" xfId="33293"/>
    <cellStyle name="Input 3 6 8" xfId="16983"/>
    <cellStyle name="Input 3 6 8 2" xfId="40604"/>
    <cellStyle name="Input 3 6 9" xfId="28796"/>
    <cellStyle name="Input 3 7" xfId="3304"/>
    <cellStyle name="Input 3 7 2" xfId="5950"/>
    <cellStyle name="Input 3 7 2 2" xfId="8344"/>
    <cellStyle name="Input 3 7 2 2 2" xfId="14629"/>
    <cellStyle name="Input 3 7 2 2 2 2" xfId="26439"/>
    <cellStyle name="Input 3 7 2 2 2 2 2" xfId="50058"/>
    <cellStyle name="Input 3 7 2 2 2 3" xfId="38250"/>
    <cellStyle name="Input 3 7 2 2 3" xfId="12084"/>
    <cellStyle name="Input 3 7 2 2 3 2" xfId="23894"/>
    <cellStyle name="Input 3 7 2 2 3 2 2" xfId="47513"/>
    <cellStyle name="Input 3 7 2 2 3 3" xfId="35705"/>
    <cellStyle name="Input 3 7 2 2 4" xfId="20158"/>
    <cellStyle name="Input 3 7 2 2 4 2" xfId="43779"/>
    <cellStyle name="Input 3 7 2 2 5" xfId="31971"/>
    <cellStyle name="Input 3 7 2 3" xfId="8699"/>
    <cellStyle name="Input 3 7 2 3 2" xfId="14984"/>
    <cellStyle name="Input 3 7 2 3 2 2" xfId="26794"/>
    <cellStyle name="Input 3 7 2 3 2 2 2" xfId="50413"/>
    <cellStyle name="Input 3 7 2 3 2 3" xfId="38605"/>
    <cellStyle name="Input 3 7 2 3 3" xfId="15675"/>
    <cellStyle name="Input 3 7 2 3 3 2" xfId="27485"/>
    <cellStyle name="Input 3 7 2 3 3 2 2" xfId="51104"/>
    <cellStyle name="Input 3 7 2 3 3 3" xfId="39296"/>
    <cellStyle name="Input 3 7 2 3 4" xfId="20513"/>
    <cellStyle name="Input 3 7 2 3 4 2" xfId="44134"/>
    <cellStyle name="Input 3 7 2 3 5" xfId="32326"/>
    <cellStyle name="Input 3 7 2 4" xfId="12294"/>
    <cellStyle name="Input 3 7 2 4 2" xfId="24104"/>
    <cellStyle name="Input 3 7 2 4 2 2" xfId="47723"/>
    <cellStyle name="Input 3 7 2 4 3" xfId="35915"/>
    <cellStyle name="Input 3 7 2 5" xfId="10032"/>
    <cellStyle name="Input 3 7 2 5 2" xfId="21842"/>
    <cellStyle name="Input 3 7 2 5 2 2" xfId="45461"/>
    <cellStyle name="Input 3 7 2 5 3" xfId="33653"/>
    <cellStyle name="Input 3 7 2 6" xfId="17889"/>
    <cellStyle name="Input 3 7 2 6 2" xfId="41510"/>
    <cellStyle name="Input 3 7 2 7" xfId="29702"/>
    <cellStyle name="Input 3 7 3" xfId="7349"/>
    <cellStyle name="Input 3 7 3 2" xfId="13634"/>
    <cellStyle name="Input 3 7 3 2 2" xfId="25444"/>
    <cellStyle name="Input 3 7 3 2 2 2" xfId="49063"/>
    <cellStyle name="Input 3 7 3 2 3" xfId="37255"/>
    <cellStyle name="Input 3 7 3 3" xfId="16382"/>
    <cellStyle name="Input 3 7 3 3 2" xfId="28192"/>
    <cellStyle name="Input 3 7 3 3 2 2" xfId="51811"/>
    <cellStyle name="Input 3 7 3 3 3" xfId="40003"/>
    <cellStyle name="Input 3 7 3 4" xfId="19163"/>
    <cellStyle name="Input 3 7 3 4 2" xfId="42784"/>
    <cellStyle name="Input 3 7 3 5" xfId="30976"/>
    <cellStyle name="Input 3 7 4" xfId="7996"/>
    <cellStyle name="Input 3 7 4 2" xfId="14281"/>
    <cellStyle name="Input 3 7 4 2 2" xfId="26091"/>
    <cellStyle name="Input 3 7 4 2 2 2" xfId="49710"/>
    <cellStyle name="Input 3 7 4 2 3" xfId="37902"/>
    <cellStyle name="Input 3 7 4 3" xfId="9851"/>
    <cellStyle name="Input 3 7 4 3 2" xfId="21661"/>
    <cellStyle name="Input 3 7 4 3 2 2" xfId="45280"/>
    <cellStyle name="Input 3 7 4 3 3" xfId="33472"/>
    <cellStyle name="Input 3 7 4 4" xfId="19810"/>
    <cellStyle name="Input 3 7 4 4 2" xfId="43431"/>
    <cellStyle name="Input 3 7 4 5" xfId="31623"/>
    <cellStyle name="Input 3 7 5" xfId="10749"/>
    <cellStyle name="Input 3 7 5 2" xfId="22559"/>
    <cellStyle name="Input 3 7 5 2 2" xfId="46178"/>
    <cellStyle name="Input 3 7 5 3" xfId="34370"/>
    <cellStyle name="Input 3 7 6" xfId="16053"/>
    <cellStyle name="Input 3 7 6 2" xfId="27863"/>
    <cellStyle name="Input 3 7 6 2 2" xfId="51482"/>
    <cellStyle name="Input 3 7 6 3" xfId="39674"/>
    <cellStyle name="Input 3 7 7" xfId="17270"/>
    <cellStyle name="Input 3 7 7 2" xfId="40891"/>
    <cellStyle name="Input 3 7 8" xfId="29083"/>
    <cellStyle name="Input 3 8" xfId="3458"/>
    <cellStyle name="Input 3 8 2" xfId="6084"/>
    <cellStyle name="Input 3 8 2 2" xfId="8443"/>
    <cellStyle name="Input 3 8 2 2 2" xfId="14728"/>
    <cellStyle name="Input 3 8 2 2 2 2" xfId="26538"/>
    <cellStyle name="Input 3 8 2 2 2 2 2" xfId="50157"/>
    <cellStyle name="Input 3 8 2 2 2 3" xfId="38349"/>
    <cellStyle name="Input 3 8 2 2 3" xfId="11610"/>
    <cellStyle name="Input 3 8 2 2 3 2" xfId="23420"/>
    <cellStyle name="Input 3 8 2 2 3 2 2" xfId="47039"/>
    <cellStyle name="Input 3 8 2 2 3 3" xfId="35231"/>
    <cellStyle name="Input 3 8 2 2 4" xfId="20257"/>
    <cellStyle name="Input 3 8 2 2 4 2" xfId="43878"/>
    <cellStyle name="Input 3 8 2 2 5" xfId="32070"/>
    <cellStyle name="Input 3 8 2 3" xfId="8790"/>
    <cellStyle name="Input 3 8 2 3 2" xfId="15075"/>
    <cellStyle name="Input 3 8 2 3 2 2" xfId="26885"/>
    <cellStyle name="Input 3 8 2 3 2 2 2" xfId="50504"/>
    <cellStyle name="Input 3 8 2 3 2 3" xfId="38696"/>
    <cellStyle name="Input 3 8 2 3 3" xfId="11711"/>
    <cellStyle name="Input 3 8 2 3 3 2" xfId="23521"/>
    <cellStyle name="Input 3 8 2 3 3 2 2" xfId="47140"/>
    <cellStyle name="Input 3 8 2 3 3 3" xfId="35332"/>
    <cellStyle name="Input 3 8 2 3 4" xfId="20604"/>
    <cellStyle name="Input 3 8 2 3 4 2" xfId="44225"/>
    <cellStyle name="Input 3 8 2 3 5" xfId="32417"/>
    <cellStyle name="Input 3 8 2 4" xfId="12410"/>
    <cellStyle name="Input 3 8 2 4 2" xfId="24220"/>
    <cellStyle name="Input 3 8 2 4 2 2" xfId="47839"/>
    <cellStyle name="Input 3 8 2 4 3" xfId="36031"/>
    <cellStyle name="Input 3 8 2 5" xfId="16463"/>
    <cellStyle name="Input 3 8 2 5 2" xfId="28273"/>
    <cellStyle name="Input 3 8 2 5 2 2" xfId="51892"/>
    <cellStyle name="Input 3 8 2 5 3" xfId="40084"/>
    <cellStyle name="Input 3 8 2 6" xfId="17980"/>
    <cellStyle name="Input 3 8 2 6 2" xfId="41601"/>
    <cellStyle name="Input 3 8 2 7" xfId="29793"/>
    <cellStyle name="Input 3 8 3" xfId="7460"/>
    <cellStyle name="Input 3 8 3 2" xfId="13745"/>
    <cellStyle name="Input 3 8 3 2 2" xfId="25555"/>
    <cellStyle name="Input 3 8 3 2 2 2" xfId="49174"/>
    <cellStyle name="Input 3 8 3 2 3" xfId="37366"/>
    <cellStyle name="Input 3 8 3 3" xfId="15893"/>
    <cellStyle name="Input 3 8 3 3 2" xfId="27703"/>
    <cellStyle name="Input 3 8 3 3 2 2" xfId="51322"/>
    <cellStyle name="Input 3 8 3 3 3" xfId="39514"/>
    <cellStyle name="Input 3 8 3 4" xfId="19274"/>
    <cellStyle name="Input 3 8 3 4 2" xfId="42895"/>
    <cellStyle name="Input 3 8 3 5" xfId="31087"/>
    <cellStyle name="Input 3 8 4" xfId="7871"/>
    <cellStyle name="Input 3 8 4 2" xfId="14156"/>
    <cellStyle name="Input 3 8 4 2 2" xfId="25966"/>
    <cellStyle name="Input 3 8 4 2 2 2" xfId="49585"/>
    <cellStyle name="Input 3 8 4 2 3" xfId="37777"/>
    <cellStyle name="Input 3 8 4 3" xfId="11036"/>
    <cellStyle name="Input 3 8 4 3 2" xfId="22846"/>
    <cellStyle name="Input 3 8 4 3 2 2" xfId="46465"/>
    <cellStyle name="Input 3 8 4 3 3" xfId="34657"/>
    <cellStyle name="Input 3 8 4 4" xfId="19685"/>
    <cellStyle name="Input 3 8 4 4 2" xfId="43306"/>
    <cellStyle name="Input 3 8 4 5" xfId="31498"/>
    <cellStyle name="Input 3 8 5" xfId="10881"/>
    <cellStyle name="Input 3 8 5 2" xfId="22691"/>
    <cellStyle name="Input 3 8 5 2 2" xfId="46310"/>
    <cellStyle name="Input 3 8 5 3" xfId="34502"/>
    <cellStyle name="Input 3 8 6" xfId="16311"/>
    <cellStyle name="Input 3 8 6 2" xfId="28121"/>
    <cellStyle name="Input 3 8 6 2 2" xfId="51740"/>
    <cellStyle name="Input 3 8 6 3" xfId="39932"/>
    <cellStyle name="Input 3 8 7" xfId="17375"/>
    <cellStyle name="Input 3 8 7 2" xfId="40996"/>
    <cellStyle name="Input 3 8 8" xfId="29188"/>
    <cellStyle name="Input 3 9" xfId="3465"/>
    <cellStyle name="Input 3 9 2" xfId="6088"/>
    <cellStyle name="Input 3 9 2 2" xfId="8447"/>
    <cellStyle name="Input 3 9 2 2 2" xfId="14732"/>
    <cellStyle name="Input 3 9 2 2 2 2" xfId="26542"/>
    <cellStyle name="Input 3 9 2 2 2 2 2" xfId="50161"/>
    <cellStyle name="Input 3 9 2 2 2 3" xfId="38353"/>
    <cellStyle name="Input 3 9 2 2 3" xfId="11639"/>
    <cellStyle name="Input 3 9 2 2 3 2" xfId="23449"/>
    <cellStyle name="Input 3 9 2 2 3 2 2" xfId="47068"/>
    <cellStyle name="Input 3 9 2 2 3 3" xfId="35260"/>
    <cellStyle name="Input 3 9 2 2 4" xfId="20261"/>
    <cellStyle name="Input 3 9 2 2 4 2" xfId="43882"/>
    <cellStyle name="Input 3 9 2 2 5" xfId="32074"/>
    <cellStyle name="Input 3 9 2 3" xfId="8794"/>
    <cellStyle name="Input 3 9 2 3 2" xfId="15079"/>
    <cellStyle name="Input 3 9 2 3 2 2" xfId="26889"/>
    <cellStyle name="Input 3 9 2 3 2 2 2" xfId="50508"/>
    <cellStyle name="Input 3 9 2 3 2 3" xfId="38700"/>
    <cellStyle name="Input 3 9 2 3 3" xfId="9505"/>
    <cellStyle name="Input 3 9 2 3 3 2" xfId="21315"/>
    <cellStyle name="Input 3 9 2 3 3 2 2" xfId="44934"/>
    <cellStyle name="Input 3 9 2 3 3 3" xfId="33126"/>
    <cellStyle name="Input 3 9 2 3 4" xfId="20608"/>
    <cellStyle name="Input 3 9 2 3 4 2" xfId="44229"/>
    <cellStyle name="Input 3 9 2 3 5" xfId="32421"/>
    <cellStyle name="Input 3 9 2 4" xfId="12414"/>
    <cellStyle name="Input 3 9 2 4 2" xfId="24224"/>
    <cellStyle name="Input 3 9 2 4 2 2" xfId="47843"/>
    <cellStyle name="Input 3 9 2 4 3" xfId="36035"/>
    <cellStyle name="Input 3 9 2 5" xfId="9677"/>
    <cellStyle name="Input 3 9 2 5 2" xfId="21487"/>
    <cellStyle name="Input 3 9 2 5 2 2" xfId="45106"/>
    <cellStyle name="Input 3 9 2 5 3" xfId="33298"/>
    <cellStyle name="Input 3 9 2 6" xfId="17984"/>
    <cellStyle name="Input 3 9 2 6 2" xfId="41605"/>
    <cellStyle name="Input 3 9 2 7" xfId="29797"/>
    <cellStyle name="Input 3 9 3" xfId="7467"/>
    <cellStyle name="Input 3 9 3 2" xfId="13752"/>
    <cellStyle name="Input 3 9 3 2 2" xfId="25562"/>
    <cellStyle name="Input 3 9 3 2 2 2" xfId="49181"/>
    <cellStyle name="Input 3 9 3 2 3" xfId="37373"/>
    <cellStyle name="Input 3 9 3 3" xfId="16707"/>
    <cellStyle name="Input 3 9 3 3 2" xfId="28517"/>
    <cellStyle name="Input 3 9 3 3 2 2" xfId="52136"/>
    <cellStyle name="Input 3 9 3 3 3" xfId="40328"/>
    <cellStyle name="Input 3 9 3 4" xfId="19281"/>
    <cellStyle name="Input 3 9 3 4 2" xfId="42902"/>
    <cellStyle name="Input 3 9 3 5" xfId="31094"/>
    <cellStyle name="Input 3 9 4" xfId="6876"/>
    <cellStyle name="Input 3 9 4 2" xfId="13161"/>
    <cellStyle name="Input 3 9 4 2 2" xfId="24971"/>
    <cellStyle name="Input 3 9 4 2 2 2" xfId="48590"/>
    <cellStyle name="Input 3 9 4 2 3" xfId="36782"/>
    <cellStyle name="Input 3 9 4 3" xfId="10607"/>
    <cellStyle name="Input 3 9 4 3 2" xfId="22417"/>
    <cellStyle name="Input 3 9 4 3 2 2" xfId="46036"/>
    <cellStyle name="Input 3 9 4 3 3" xfId="34228"/>
    <cellStyle name="Input 3 9 4 4" xfId="18690"/>
    <cellStyle name="Input 3 9 4 4 2" xfId="42311"/>
    <cellStyle name="Input 3 9 4 5" xfId="30503"/>
    <cellStyle name="Input 3 9 5" xfId="10888"/>
    <cellStyle name="Input 3 9 5 2" xfId="22698"/>
    <cellStyle name="Input 3 9 5 2 2" xfId="46317"/>
    <cellStyle name="Input 3 9 5 3" xfId="34509"/>
    <cellStyle name="Input 3 9 6" xfId="11108"/>
    <cellStyle name="Input 3 9 6 2" xfId="22918"/>
    <cellStyle name="Input 3 9 6 2 2" xfId="46537"/>
    <cellStyle name="Input 3 9 6 3" xfId="34729"/>
    <cellStyle name="Input 3 9 7" xfId="17382"/>
    <cellStyle name="Input 3 9 7 2" xfId="41003"/>
    <cellStyle name="Input 3 9 8" xfId="29195"/>
    <cellStyle name="Input 4" xfId="150"/>
    <cellStyle name="Input 4 10" xfId="3537"/>
    <cellStyle name="Input 4 10 2" xfId="7531"/>
    <cellStyle name="Input 4 10 2 2" xfId="13816"/>
    <cellStyle name="Input 4 10 2 2 2" xfId="25626"/>
    <cellStyle name="Input 4 10 2 2 2 2" xfId="49245"/>
    <cellStyle name="Input 4 10 2 2 3" xfId="37437"/>
    <cellStyle name="Input 4 10 2 3" xfId="9067"/>
    <cellStyle name="Input 4 10 2 3 2" xfId="20877"/>
    <cellStyle name="Input 4 10 2 3 2 2" xfId="44496"/>
    <cellStyle name="Input 4 10 2 3 3" xfId="32688"/>
    <cellStyle name="Input 4 10 2 4" xfId="19345"/>
    <cellStyle name="Input 4 10 2 4 2" xfId="42966"/>
    <cellStyle name="Input 4 10 2 5" xfId="31158"/>
    <cellStyle name="Input 4 10 3" xfId="6385"/>
    <cellStyle name="Input 4 10 3 2" xfId="12671"/>
    <cellStyle name="Input 4 10 3 2 2" xfId="24481"/>
    <cellStyle name="Input 4 10 3 2 2 2" xfId="48100"/>
    <cellStyle name="Input 4 10 3 2 3" xfId="36292"/>
    <cellStyle name="Input 4 10 3 3" xfId="16729"/>
    <cellStyle name="Input 4 10 3 3 2" xfId="28539"/>
    <cellStyle name="Input 4 10 3 3 2 2" xfId="52158"/>
    <cellStyle name="Input 4 10 3 3 3" xfId="40350"/>
    <cellStyle name="Input 4 10 3 4" xfId="18200"/>
    <cellStyle name="Input 4 10 3 4 2" xfId="41821"/>
    <cellStyle name="Input 4 10 3 5" xfId="30013"/>
    <cellStyle name="Input 4 10 4" xfId="10956"/>
    <cellStyle name="Input 4 10 4 2" xfId="22766"/>
    <cellStyle name="Input 4 10 4 2 2" xfId="46385"/>
    <cellStyle name="Input 4 10 4 3" xfId="34577"/>
    <cellStyle name="Input 4 10 5" xfId="10598"/>
    <cellStyle name="Input 4 10 5 2" xfId="22408"/>
    <cellStyle name="Input 4 10 5 2 2" xfId="46027"/>
    <cellStyle name="Input 4 10 5 3" xfId="34219"/>
    <cellStyle name="Input 4 10 6" xfId="17443"/>
    <cellStyle name="Input 4 10 6 2" xfId="41064"/>
    <cellStyle name="Input 4 10 7" xfId="29256"/>
    <cellStyle name="Input 4 11" xfId="636"/>
    <cellStyle name="Input 4 11 2" xfId="6497"/>
    <cellStyle name="Input 4 11 2 2" xfId="12782"/>
    <cellStyle name="Input 4 11 2 2 2" xfId="24592"/>
    <cellStyle name="Input 4 11 2 2 2 2" xfId="48211"/>
    <cellStyle name="Input 4 11 2 2 3" xfId="36403"/>
    <cellStyle name="Input 4 11 2 3" xfId="9863"/>
    <cellStyle name="Input 4 11 2 3 2" xfId="21673"/>
    <cellStyle name="Input 4 11 2 3 2 2" xfId="45292"/>
    <cellStyle name="Input 4 11 2 3 3" xfId="33484"/>
    <cellStyle name="Input 4 11 2 4" xfId="18311"/>
    <cellStyle name="Input 4 11 2 4 2" xfId="41932"/>
    <cellStyle name="Input 4 11 2 5" xfId="30124"/>
    <cellStyle name="Input 4 11 3" xfId="7827"/>
    <cellStyle name="Input 4 11 3 2" xfId="14112"/>
    <cellStyle name="Input 4 11 3 2 2" xfId="25922"/>
    <cellStyle name="Input 4 11 3 2 2 2" xfId="49541"/>
    <cellStyle name="Input 4 11 3 2 3" xfId="37733"/>
    <cellStyle name="Input 4 11 3 3" xfId="9721"/>
    <cellStyle name="Input 4 11 3 3 2" xfId="21531"/>
    <cellStyle name="Input 4 11 3 3 2 2" xfId="45150"/>
    <cellStyle name="Input 4 11 3 3 3" xfId="33342"/>
    <cellStyle name="Input 4 11 3 4" xfId="19641"/>
    <cellStyle name="Input 4 11 3 4 2" xfId="43262"/>
    <cellStyle name="Input 4 11 3 5" xfId="31454"/>
    <cellStyle name="Input 4 11 4" xfId="9291"/>
    <cellStyle name="Input 4 11 4 2" xfId="21101"/>
    <cellStyle name="Input 4 11 4 2 2" xfId="44720"/>
    <cellStyle name="Input 4 11 4 3" xfId="32912"/>
    <cellStyle name="Input 4 11 5" xfId="16127"/>
    <cellStyle name="Input 4 11 5 2" xfId="27937"/>
    <cellStyle name="Input 4 11 5 2 2" xfId="51556"/>
    <cellStyle name="Input 4 11 5 3" xfId="39748"/>
    <cellStyle name="Input 4 11 6" xfId="16836"/>
    <cellStyle name="Input 4 11 6 2" xfId="40457"/>
    <cellStyle name="Input 4 11 7" xfId="28649"/>
    <cellStyle name="Input 4 2" xfId="434"/>
    <cellStyle name="Input 4 2 2" xfId="1004"/>
    <cellStyle name="Input 4 2 2 2" xfId="2805"/>
    <cellStyle name="Input 4 2 2 2 2" xfId="5451"/>
    <cellStyle name="Input 4 2 2 2 2 2" xfId="8192"/>
    <cellStyle name="Input 4 2 2 2 2 2 2" xfId="14477"/>
    <cellStyle name="Input 4 2 2 2 2 2 2 2" xfId="26287"/>
    <cellStyle name="Input 4 2 2 2 2 2 2 2 2" xfId="49906"/>
    <cellStyle name="Input 4 2 2 2 2 2 2 3" xfId="38098"/>
    <cellStyle name="Input 4 2 2 2 2 2 3" xfId="12574"/>
    <cellStyle name="Input 4 2 2 2 2 2 3 2" xfId="24384"/>
    <cellStyle name="Input 4 2 2 2 2 2 3 2 2" xfId="48003"/>
    <cellStyle name="Input 4 2 2 2 2 2 3 3" xfId="36195"/>
    <cellStyle name="Input 4 2 2 2 2 2 4" xfId="20006"/>
    <cellStyle name="Input 4 2 2 2 2 2 4 2" xfId="43627"/>
    <cellStyle name="Input 4 2 2 2 2 2 5" xfId="31819"/>
    <cellStyle name="Input 4 2 2 2 2 3" xfId="8627"/>
    <cellStyle name="Input 4 2 2 2 2 3 2" xfId="14912"/>
    <cellStyle name="Input 4 2 2 2 2 3 2 2" xfId="26722"/>
    <cellStyle name="Input 4 2 2 2 2 3 2 2 2" xfId="50341"/>
    <cellStyle name="Input 4 2 2 2 2 3 2 3" xfId="38533"/>
    <cellStyle name="Input 4 2 2 2 2 3 3" xfId="11496"/>
    <cellStyle name="Input 4 2 2 2 2 3 3 2" xfId="23306"/>
    <cellStyle name="Input 4 2 2 2 2 3 3 2 2" xfId="46925"/>
    <cellStyle name="Input 4 2 2 2 2 3 3 3" xfId="35117"/>
    <cellStyle name="Input 4 2 2 2 2 3 4" xfId="20441"/>
    <cellStyle name="Input 4 2 2 2 2 3 4 2" xfId="44062"/>
    <cellStyle name="Input 4 2 2 2 2 3 5" xfId="32254"/>
    <cellStyle name="Input 4 2 2 2 2 4" xfId="12028"/>
    <cellStyle name="Input 4 2 2 2 2 4 2" xfId="23838"/>
    <cellStyle name="Input 4 2 2 2 2 4 2 2" xfId="47457"/>
    <cellStyle name="Input 4 2 2 2 2 4 3" xfId="35649"/>
    <cellStyle name="Input 4 2 2 2 2 5" xfId="9440"/>
    <cellStyle name="Input 4 2 2 2 2 5 2" xfId="21250"/>
    <cellStyle name="Input 4 2 2 2 2 5 2 2" xfId="44869"/>
    <cellStyle name="Input 4 2 2 2 2 5 3" xfId="33061"/>
    <cellStyle name="Input 4 2 2 2 2 6" xfId="17817"/>
    <cellStyle name="Input 4 2 2 2 2 6 2" xfId="41438"/>
    <cellStyle name="Input 4 2 2 2 2 7" xfId="29630"/>
    <cellStyle name="Input 4 2 2 2 3" xfId="7205"/>
    <cellStyle name="Input 4 2 2 2 3 2" xfId="13490"/>
    <cellStyle name="Input 4 2 2 2 3 2 2" xfId="25300"/>
    <cellStyle name="Input 4 2 2 2 3 2 2 2" xfId="48919"/>
    <cellStyle name="Input 4 2 2 2 3 2 3" xfId="37111"/>
    <cellStyle name="Input 4 2 2 2 3 3" xfId="15969"/>
    <cellStyle name="Input 4 2 2 2 3 3 2" xfId="27779"/>
    <cellStyle name="Input 4 2 2 2 3 3 2 2" xfId="51398"/>
    <cellStyle name="Input 4 2 2 2 3 3 3" xfId="39590"/>
    <cellStyle name="Input 4 2 2 2 3 4" xfId="19019"/>
    <cellStyle name="Input 4 2 2 2 3 4 2" xfId="42640"/>
    <cellStyle name="Input 4 2 2 2 3 5" xfId="30832"/>
    <cellStyle name="Input 4 2 2 2 4" xfId="6383"/>
    <cellStyle name="Input 4 2 2 2 4 2" xfId="12669"/>
    <cellStyle name="Input 4 2 2 2 4 2 2" xfId="24479"/>
    <cellStyle name="Input 4 2 2 2 4 2 2 2" xfId="48098"/>
    <cellStyle name="Input 4 2 2 2 4 2 3" xfId="36290"/>
    <cellStyle name="Input 4 2 2 2 4 3" xfId="16336"/>
    <cellStyle name="Input 4 2 2 2 4 3 2" xfId="28146"/>
    <cellStyle name="Input 4 2 2 2 4 3 2 2" xfId="51765"/>
    <cellStyle name="Input 4 2 2 2 4 3 3" xfId="39957"/>
    <cellStyle name="Input 4 2 2 2 4 4" xfId="18198"/>
    <cellStyle name="Input 4 2 2 2 4 4 2" xfId="41819"/>
    <cellStyle name="Input 4 2 2 2 4 5" xfId="30011"/>
    <cellStyle name="Input 4 2 2 2 5" xfId="10482"/>
    <cellStyle name="Input 4 2 2 2 5 2" xfId="22292"/>
    <cellStyle name="Input 4 2 2 2 5 2 2" xfId="45911"/>
    <cellStyle name="Input 4 2 2 2 5 3" xfId="34103"/>
    <cellStyle name="Input 4 2 2 2 6" xfId="15605"/>
    <cellStyle name="Input 4 2 2 2 6 2" xfId="27415"/>
    <cellStyle name="Input 4 2 2 2 6 2 2" xfId="51034"/>
    <cellStyle name="Input 4 2 2 2 6 3" xfId="39226"/>
    <cellStyle name="Input 4 2 2 2 7" xfId="17198"/>
    <cellStyle name="Input 4 2 2 2 7 2" xfId="40819"/>
    <cellStyle name="Input 4 2 2 2 8" xfId="29011"/>
    <cellStyle name="Input 4 2 2 3" xfId="3750"/>
    <cellStyle name="Input 4 2 2 3 2" xfId="7655"/>
    <cellStyle name="Input 4 2 2 3 2 2" xfId="13940"/>
    <cellStyle name="Input 4 2 2 3 2 2 2" xfId="25750"/>
    <cellStyle name="Input 4 2 2 3 2 2 2 2" xfId="49369"/>
    <cellStyle name="Input 4 2 2 3 2 2 3" xfId="37561"/>
    <cellStyle name="Input 4 2 2 3 2 3" xfId="15779"/>
    <cellStyle name="Input 4 2 2 3 2 3 2" xfId="27589"/>
    <cellStyle name="Input 4 2 2 3 2 3 2 2" xfId="51208"/>
    <cellStyle name="Input 4 2 2 3 2 3 3" xfId="39400"/>
    <cellStyle name="Input 4 2 2 3 2 4" xfId="19469"/>
    <cellStyle name="Input 4 2 2 3 2 4 2" xfId="43090"/>
    <cellStyle name="Input 4 2 2 3 2 5" xfId="31282"/>
    <cellStyle name="Input 4 2 2 3 3" xfId="8284"/>
    <cellStyle name="Input 4 2 2 3 3 2" xfId="14569"/>
    <cellStyle name="Input 4 2 2 3 3 2 2" xfId="26379"/>
    <cellStyle name="Input 4 2 2 3 3 2 2 2" xfId="49998"/>
    <cellStyle name="Input 4 2 2 3 3 2 3" xfId="38190"/>
    <cellStyle name="Input 4 2 2 3 3 3" xfId="11415"/>
    <cellStyle name="Input 4 2 2 3 3 3 2" xfId="23225"/>
    <cellStyle name="Input 4 2 2 3 3 3 2 2" xfId="46844"/>
    <cellStyle name="Input 4 2 2 3 3 3 3" xfId="35036"/>
    <cellStyle name="Input 4 2 2 3 3 4" xfId="20098"/>
    <cellStyle name="Input 4 2 2 3 3 4 2" xfId="43719"/>
    <cellStyle name="Input 4 2 2 3 3 5" xfId="31911"/>
    <cellStyle name="Input 4 2 2 3 4" xfId="11097"/>
    <cellStyle name="Input 4 2 2 3 4 2" xfId="22907"/>
    <cellStyle name="Input 4 2 2 3 4 2 2" xfId="46526"/>
    <cellStyle name="Input 4 2 2 3 4 3" xfId="34718"/>
    <cellStyle name="Input 4 2 2 3 5" xfId="9206"/>
    <cellStyle name="Input 4 2 2 3 5 2" xfId="21016"/>
    <cellStyle name="Input 4 2 2 3 5 2 2" xfId="44635"/>
    <cellStyle name="Input 4 2 2 3 5 3" xfId="32827"/>
    <cellStyle name="Input 4 2 2 3 6" xfId="17543"/>
    <cellStyle name="Input 4 2 2 3 6 2" xfId="41164"/>
    <cellStyle name="Input 4 2 2 3 7" xfId="29356"/>
    <cellStyle name="Input 4 2 2 4" xfId="6641"/>
    <cellStyle name="Input 4 2 2 4 2" xfId="12926"/>
    <cellStyle name="Input 4 2 2 4 2 2" xfId="24736"/>
    <cellStyle name="Input 4 2 2 4 2 2 2" xfId="48355"/>
    <cellStyle name="Input 4 2 2 4 2 3" xfId="36547"/>
    <cellStyle name="Input 4 2 2 4 3" xfId="11790"/>
    <cellStyle name="Input 4 2 2 4 3 2" xfId="23600"/>
    <cellStyle name="Input 4 2 2 4 3 2 2" xfId="47219"/>
    <cellStyle name="Input 4 2 2 4 3 3" xfId="35411"/>
    <cellStyle name="Input 4 2 2 4 4" xfId="18455"/>
    <cellStyle name="Input 4 2 2 4 4 2" xfId="42076"/>
    <cellStyle name="Input 4 2 2 4 5" xfId="30268"/>
    <cellStyle name="Input 4 2 2 5" xfId="8310"/>
    <cellStyle name="Input 4 2 2 5 2" xfId="14595"/>
    <cellStyle name="Input 4 2 2 5 2 2" xfId="26405"/>
    <cellStyle name="Input 4 2 2 5 2 2 2" xfId="50024"/>
    <cellStyle name="Input 4 2 2 5 2 3" xfId="38216"/>
    <cellStyle name="Input 4 2 2 5 3" xfId="10287"/>
    <cellStyle name="Input 4 2 2 5 3 2" xfId="22097"/>
    <cellStyle name="Input 4 2 2 5 3 2 2" xfId="45716"/>
    <cellStyle name="Input 4 2 2 5 3 3" xfId="33908"/>
    <cellStyle name="Input 4 2 2 5 4" xfId="20124"/>
    <cellStyle name="Input 4 2 2 5 4 2" xfId="43745"/>
    <cellStyle name="Input 4 2 2 5 5" xfId="31937"/>
    <cellStyle name="Input 4 2 2 6" xfId="9506"/>
    <cellStyle name="Input 4 2 2 6 2" xfId="21316"/>
    <cellStyle name="Input 4 2 2 6 2 2" xfId="44935"/>
    <cellStyle name="Input 4 2 2 6 3" xfId="33127"/>
    <cellStyle name="Input 4 2 2 7" xfId="9802"/>
    <cellStyle name="Input 4 2 2 7 2" xfId="21612"/>
    <cellStyle name="Input 4 2 2 7 2 2" xfId="45231"/>
    <cellStyle name="Input 4 2 2 7 3" xfId="33423"/>
    <cellStyle name="Input 4 2 2 8" xfId="16924"/>
    <cellStyle name="Input 4 2 2 8 2" xfId="40545"/>
    <cellStyle name="Input 4 2 2 9" xfId="28737"/>
    <cellStyle name="Input 4 2 3" xfId="2738"/>
    <cellStyle name="Input 4 2 3 2" xfId="5384"/>
    <cellStyle name="Input 4 2 3 2 2" xfId="8170"/>
    <cellStyle name="Input 4 2 3 2 2 2" xfId="14455"/>
    <cellStyle name="Input 4 2 3 2 2 2 2" xfId="26265"/>
    <cellStyle name="Input 4 2 3 2 2 2 2 2" xfId="49884"/>
    <cellStyle name="Input 4 2 3 2 2 2 3" xfId="38076"/>
    <cellStyle name="Input 4 2 3 2 2 3" xfId="9587"/>
    <cellStyle name="Input 4 2 3 2 2 3 2" xfId="21397"/>
    <cellStyle name="Input 4 2 3 2 2 3 2 2" xfId="45016"/>
    <cellStyle name="Input 4 2 3 2 2 3 3" xfId="33208"/>
    <cellStyle name="Input 4 2 3 2 2 4" xfId="19984"/>
    <cellStyle name="Input 4 2 3 2 2 4 2" xfId="43605"/>
    <cellStyle name="Input 4 2 3 2 2 5" xfId="31797"/>
    <cellStyle name="Input 4 2 3 2 3" xfId="8614"/>
    <cellStyle name="Input 4 2 3 2 3 2" xfId="14899"/>
    <cellStyle name="Input 4 2 3 2 3 2 2" xfId="26709"/>
    <cellStyle name="Input 4 2 3 2 3 2 2 2" xfId="50328"/>
    <cellStyle name="Input 4 2 3 2 3 2 3" xfId="38520"/>
    <cellStyle name="Input 4 2 3 2 3 3" xfId="15812"/>
    <cellStyle name="Input 4 2 3 2 3 3 2" xfId="27622"/>
    <cellStyle name="Input 4 2 3 2 3 3 2 2" xfId="51241"/>
    <cellStyle name="Input 4 2 3 2 3 3 3" xfId="39433"/>
    <cellStyle name="Input 4 2 3 2 3 4" xfId="20428"/>
    <cellStyle name="Input 4 2 3 2 3 4 2" xfId="44049"/>
    <cellStyle name="Input 4 2 3 2 3 5" xfId="32241"/>
    <cellStyle name="Input 4 2 3 2 4" xfId="11989"/>
    <cellStyle name="Input 4 2 3 2 4 2" xfId="23799"/>
    <cellStyle name="Input 4 2 3 2 4 2 2" xfId="47418"/>
    <cellStyle name="Input 4 2 3 2 4 3" xfId="35610"/>
    <cellStyle name="Input 4 2 3 2 5" xfId="12103"/>
    <cellStyle name="Input 4 2 3 2 5 2" xfId="23913"/>
    <cellStyle name="Input 4 2 3 2 5 2 2" xfId="47532"/>
    <cellStyle name="Input 4 2 3 2 5 3" xfId="35724"/>
    <cellStyle name="Input 4 2 3 2 6" xfId="17804"/>
    <cellStyle name="Input 4 2 3 2 6 2" xfId="41425"/>
    <cellStyle name="Input 4 2 3 2 7" xfId="29617"/>
    <cellStyle name="Input 4 2 3 3" xfId="7182"/>
    <cellStyle name="Input 4 2 3 3 2" xfId="13467"/>
    <cellStyle name="Input 4 2 3 3 2 2" xfId="25277"/>
    <cellStyle name="Input 4 2 3 3 2 2 2" xfId="48896"/>
    <cellStyle name="Input 4 2 3 3 2 3" xfId="37088"/>
    <cellStyle name="Input 4 2 3 3 3" xfId="9716"/>
    <cellStyle name="Input 4 2 3 3 3 2" xfId="21526"/>
    <cellStyle name="Input 4 2 3 3 3 2 2" xfId="45145"/>
    <cellStyle name="Input 4 2 3 3 3 3" xfId="33337"/>
    <cellStyle name="Input 4 2 3 3 4" xfId="18996"/>
    <cellStyle name="Input 4 2 3 3 4 2" xfId="42617"/>
    <cellStyle name="Input 4 2 3 3 5" xfId="30809"/>
    <cellStyle name="Input 4 2 3 4" xfId="7989"/>
    <cellStyle name="Input 4 2 3 4 2" xfId="14274"/>
    <cellStyle name="Input 4 2 3 4 2 2" xfId="26084"/>
    <cellStyle name="Input 4 2 3 4 2 2 2" xfId="49703"/>
    <cellStyle name="Input 4 2 3 4 2 3" xfId="37895"/>
    <cellStyle name="Input 4 2 3 4 3" xfId="11994"/>
    <cellStyle name="Input 4 2 3 4 3 2" xfId="23804"/>
    <cellStyle name="Input 4 2 3 4 3 2 2" xfId="47423"/>
    <cellStyle name="Input 4 2 3 4 3 3" xfId="35615"/>
    <cellStyle name="Input 4 2 3 4 4" xfId="19803"/>
    <cellStyle name="Input 4 2 3 4 4 2" xfId="43424"/>
    <cellStyle name="Input 4 2 3 4 5" xfId="31616"/>
    <cellStyle name="Input 4 2 3 5" xfId="10443"/>
    <cellStyle name="Input 4 2 3 5 2" xfId="22253"/>
    <cellStyle name="Input 4 2 3 5 2 2" xfId="45872"/>
    <cellStyle name="Input 4 2 3 5 3" xfId="34064"/>
    <cellStyle name="Input 4 2 3 6" xfId="9810"/>
    <cellStyle name="Input 4 2 3 6 2" xfId="21620"/>
    <cellStyle name="Input 4 2 3 6 2 2" xfId="45239"/>
    <cellStyle name="Input 4 2 3 6 3" xfId="33431"/>
    <cellStyle name="Input 4 2 3 7" xfId="17185"/>
    <cellStyle name="Input 4 2 3 7 2" xfId="40806"/>
    <cellStyle name="Input 4 2 3 8" xfId="28998"/>
    <cellStyle name="Input 4 2 4" xfId="3293"/>
    <cellStyle name="Input 4 2 4 2" xfId="5939"/>
    <cellStyle name="Input 4 2 4 2 2" xfId="8333"/>
    <cellStyle name="Input 4 2 4 2 2 2" xfId="14618"/>
    <cellStyle name="Input 4 2 4 2 2 2 2" xfId="26428"/>
    <cellStyle name="Input 4 2 4 2 2 2 2 2" xfId="50047"/>
    <cellStyle name="Input 4 2 4 2 2 2 3" xfId="38239"/>
    <cellStyle name="Input 4 2 4 2 2 3" xfId="9209"/>
    <cellStyle name="Input 4 2 4 2 2 3 2" xfId="21019"/>
    <cellStyle name="Input 4 2 4 2 2 3 2 2" xfId="44638"/>
    <cellStyle name="Input 4 2 4 2 2 3 3" xfId="32830"/>
    <cellStyle name="Input 4 2 4 2 2 4" xfId="20147"/>
    <cellStyle name="Input 4 2 4 2 2 4 2" xfId="43768"/>
    <cellStyle name="Input 4 2 4 2 2 5" xfId="31960"/>
    <cellStyle name="Input 4 2 4 2 3" xfId="8688"/>
    <cellStyle name="Input 4 2 4 2 3 2" xfId="14973"/>
    <cellStyle name="Input 4 2 4 2 3 2 2" xfId="26783"/>
    <cellStyle name="Input 4 2 4 2 3 2 2 2" xfId="50402"/>
    <cellStyle name="Input 4 2 4 2 3 2 3" xfId="38594"/>
    <cellStyle name="Input 4 2 4 2 3 3" xfId="9900"/>
    <cellStyle name="Input 4 2 4 2 3 3 2" xfId="21710"/>
    <cellStyle name="Input 4 2 4 2 3 3 2 2" xfId="45329"/>
    <cellStyle name="Input 4 2 4 2 3 3 3" xfId="33521"/>
    <cellStyle name="Input 4 2 4 2 3 4" xfId="20502"/>
    <cellStyle name="Input 4 2 4 2 3 4 2" xfId="44123"/>
    <cellStyle name="Input 4 2 4 2 3 5" xfId="32315"/>
    <cellStyle name="Input 4 2 4 2 4" xfId="12283"/>
    <cellStyle name="Input 4 2 4 2 4 2" xfId="24093"/>
    <cellStyle name="Input 4 2 4 2 4 2 2" xfId="47712"/>
    <cellStyle name="Input 4 2 4 2 4 3" xfId="35904"/>
    <cellStyle name="Input 4 2 4 2 5" xfId="16455"/>
    <cellStyle name="Input 4 2 4 2 5 2" xfId="28265"/>
    <cellStyle name="Input 4 2 4 2 5 2 2" xfId="51884"/>
    <cellStyle name="Input 4 2 4 2 5 3" xfId="40076"/>
    <cellStyle name="Input 4 2 4 2 6" xfId="17878"/>
    <cellStyle name="Input 4 2 4 2 6 2" xfId="41499"/>
    <cellStyle name="Input 4 2 4 2 7" xfId="29691"/>
    <cellStyle name="Input 4 2 4 3" xfId="7338"/>
    <cellStyle name="Input 4 2 4 3 2" xfId="13623"/>
    <cellStyle name="Input 4 2 4 3 2 2" xfId="25433"/>
    <cellStyle name="Input 4 2 4 3 2 2 2" xfId="49052"/>
    <cellStyle name="Input 4 2 4 3 2 3" xfId="37244"/>
    <cellStyle name="Input 4 2 4 3 3" xfId="9381"/>
    <cellStyle name="Input 4 2 4 3 3 2" xfId="21191"/>
    <cellStyle name="Input 4 2 4 3 3 2 2" xfId="44810"/>
    <cellStyle name="Input 4 2 4 3 3 3" xfId="33002"/>
    <cellStyle name="Input 4 2 4 3 4" xfId="19152"/>
    <cellStyle name="Input 4 2 4 3 4 2" xfId="42773"/>
    <cellStyle name="Input 4 2 4 3 5" xfId="30965"/>
    <cellStyle name="Input 4 2 4 4" xfId="8186"/>
    <cellStyle name="Input 4 2 4 4 2" xfId="14471"/>
    <cellStyle name="Input 4 2 4 4 2 2" xfId="26281"/>
    <cellStyle name="Input 4 2 4 4 2 2 2" xfId="49900"/>
    <cellStyle name="Input 4 2 4 4 2 3" xfId="38092"/>
    <cellStyle name="Input 4 2 4 4 3" xfId="15268"/>
    <cellStyle name="Input 4 2 4 4 3 2" xfId="27078"/>
    <cellStyle name="Input 4 2 4 4 3 2 2" xfId="50697"/>
    <cellStyle name="Input 4 2 4 4 3 3" xfId="38889"/>
    <cellStyle name="Input 4 2 4 4 4" xfId="20000"/>
    <cellStyle name="Input 4 2 4 4 4 2" xfId="43621"/>
    <cellStyle name="Input 4 2 4 4 5" xfId="31813"/>
    <cellStyle name="Input 4 2 4 5" xfId="10738"/>
    <cellStyle name="Input 4 2 4 5 2" xfId="22548"/>
    <cellStyle name="Input 4 2 4 5 2 2" xfId="46167"/>
    <cellStyle name="Input 4 2 4 5 3" xfId="34359"/>
    <cellStyle name="Input 4 2 4 6" xfId="16207"/>
    <cellStyle name="Input 4 2 4 6 2" xfId="28017"/>
    <cellStyle name="Input 4 2 4 6 2 2" xfId="51636"/>
    <cellStyle name="Input 4 2 4 6 3" xfId="39828"/>
    <cellStyle name="Input 4 2 4 7" xfId="17259"/>
    <cellStyle name="Input 4 2 4 7 2" xfId="40880"/>
    <cellStyle name="Input 4 2 4 8" xfId="29072"/>
    <cellStyle name="Input 4 2 5" xfId="3405"/>
    <cellStyle name="Input 4 2 5 2" xfId="6041"/>
    <cellStyle name="Input 4 2 5 2 2" xfId="8400"/>
    <cellStyle name="Input 4 2 5 2 2 2" xfId="14685"/>
    <cellStyle name="Input 4 2 5 2 2 2 2" xfId="26495"/>
    <cellStyle name="Input 4 2 5 2 2 2 2 2" xfId="50114"/>
    <cellStyle name="Input 4 2 5 2 2 2 3" xfId="38306"/>
    <cellStyle name="Input 4 2 5 2 2 3" xfId="11101"/>
    <cellStyle name="Input 4 2 5 2 2 3 2" xfId="22911"/>
    <cellStyle name="Input 4 2 5 2 2 3 2 2" xfId="46530"/>
    <cellStyle name="Input 4 2 5 2 2 3 3" xfId="34722"/>
    <cellStyle name="Input 4 2 5 2 2 4" xfId="20214"/>
    <cellStyle name="Input 4 2 5 2 2 4 2" xfId="43835"/>
    <cellStyle name="Input 4 2 5 2 2 5" xfId="32027"/>
    <cellStyle name="Input 4 2 5 2 3" xfId="8747"/>
    <cellStyle name="Input 4 2 5 2 3 2" xfId="15032"/>
    <cellStyle name="Input 4 2 5 2 3 2 2" xfId="26842"/>
    <cellStyle name="Input 4 2 5 2 3 2 2 2" xfId="50461"/>
    <cellStyle name="Input 4 2 5 2 3 2 3" xfId="38653"/>
    <cellStyle name="Input 4 2 5 2 3 3" xfId="10023"/>
    <cellStyle name="Input 4 2 5 2 3 3 2" xfId="21833"/>
    <cellStyle name="Input 4 2 5 2 3 3 2 2" xfId="45452"/>
    <cellStyle name="Input 4 2 5 2 3 3 3" xfId="33644"/>
    <cellStyle name="Input 4 2 5 2 3 4" xfId="20561"/>
    <cellStyle name="Input 4 2 5 2 3 4 2" xfId="44182"/>
    <cellStyle name="Input 4 2 5 2 3 5" xfId="32374"/>
    <cellStyle name="Input 4 2 5 2 4" xfId="12367"/>
    <cellStyle name="Input 4 2 5 2 4 2" xfId="24177"/>
    <cellStyle name="Input 4 2 5 2 4 2 2" xfId="47796"/>
    <cellStyle name="Input 4 2 5 2 4 3" xfId="35988"/>
    <cellStyle name="Input 4 2 5 2 5" xfId="15886"/>
    <cellStyle name="Input 4 2 5 2 5 2" xfId="27696"/>
    <cellStyle name="Input 4 2 5 2 5 2 2" xfId="51315"/>
    <cellStyle name="Input 4 2 5 2 5 3" xfId="39507"/>
    <cellStyle name="Input 4 2 5 2 6" xfId="17937"/>
    <cellStyle name="Input 4 2 5 2 6 2" xfId="41558"/>
    <cellStyle name="Input 4 2 5 2 7" xfId="29750"/>
    <cellStyle name="Input 4 2 5 3" xfId="7407"/>
    <cellStyle name="Input 4 2 5 3 2" xfId="13692"/>
    <cellStyle name="Input 4 2 5 3 2 2" xfId="25502"/>
    <cellStyle name="Input 4 2 5 3 2 2 2" xfId="49121"/>
    <cellStyle name="Input 4 2 5 3 2 3" xfId="37313"/>
    <cellStyle name="Input 4 2 5 3 3" xfId="15834"/>
    <cellStyle name="Input 4 2 5 3 3 2" xfId="27644"/>
    <cellStyle name="Input 4 2 5 3 3 2 2" xfId="51263"/>
    <cellStyle name="Input 4 2 5 3 3 3" xfId="39455"/>
    <cellStyle name="Input 4 2 5 3 4" xfId="19221"/>
    <cellStyle name="Input 4 2 5 3 4 2" xfId="42842"/>
    <cellStyle name="Input 4 2 5 3 5" xfId="31034"/>
    <cellStyle name="Input 4 2 5 4" xfId="7273"/>
    <cellStyle name="Input 4 2 5 4 2" xfId="13558"/>
    <cellStyle name="Input 4 2 5 4 2 2" xfId="25368"/>
    <cellStyle name="Input 4 2 5 4 2 2 2" xfId="48987"/>
    <cellStyle name="Input 4 2 5 4 2 3" xfId="37179"/>
    <cellStyle name="Input 4 2 5 4 3" xfId="16296"/>
    <cellStyle name="Input 4 2 5 4 3 2" xfId="28106"/>
    <cellStyle name="Input 4 2 5 4 3 2 2" xfId="51725"/>
    <cellStyle name="Input 4 2 5 4 3 3" xfId="39917"/>
    <cellStyle name="Input 4 2 5 4 4" xfId="19087"/>
    <cellStyle name="Input 4 2 5 4 4 2" xfId="42708"/>
    <cellStyle name="Input 4 2 5 4 5" xfId="30900"/>
    <cellStyle name="Input 4 2 5 5" xfId="10828"/>
    <cellStyle name="Input 4 2 5 5 2" xfId="22638"/>
    <cellStyle name="Input 4 2 5 5 2 2" xfId="46257"/>
    <cellStyle name="Input 4 2 5 5 3" xfId="34449"/>
    <cellStyle name="Input 4 2 5 6" xfId="15999"/>
    <cellStyle name="Input 4 2 5 6 2" xfId="27809"/>
    <cellStyle name="Input 4 2 5 6 2 2" xfId="51428"/>
    <cellStyle name="Input 4 2 5 6 3" xfId="39620"/>
    <cellStyle name="Input 4 2 5 7" xfId="17322"/>
    <cellStyle name="Input 4 2 5 7 2" xfId="40943"/>
    <cellStyle name="Input 4 2 5 8" xfId="29135"/>
    <cellStyle name="Input 4 2 6" xfId="3416"/>
    <cellStyle name="Input 4 2 6 2" xfId="6050"/>
    <cellStyle name="Input 4 2 6 2 2" xfId="8409"/>
    <cellStyle name="Input 4 2 6 2 2 2" xfId="14694"/>
    <cellStyle name="Input 4 2 6 2 2 2 2" xfId="26504"/>
    <cellStyle name="Input 4 2 6 2 2 2 2 2" xfId="50123"/>
    <cellStyle name="Input 4 2 6 2 2 2 3" xfId="38315"/>
    <cellStyle name="Input 4 2 6 2 2 3" xfId="12144"/>
    <cellStyle name="Input 4 2 6 2 2 3 2" xfId="23954"/>
    <cellStyle name="Input 4 2 6 2 2 3 2 2" xfId="47573"/>
    <cellStyle name="Input 4 2 6 2 2 3 3" xfId="35765"/>
    <cellStyle name="Input 4 2 6 2 2 4" xfId="20223"/>
    <cellStyle name="Input 4 2 6 2 2 4 2" xfId="43844"/>
    <cellStyle name="Input 4 2 6 2 2 5" xfId="32036"/>
    <cellStyle name="Input 4 2 6 2 3" xfId="8756"/>
    <cellStyle name="Input 4 2 6 2 3 2" xfId="15041"/>
    <cellStyle name="Input 4 2 6 2 3 2 2" xfId="26851"/>
    <cellStyle name="Input 4 2 6 2 3 2 2 2" xfId="50470"/>
    <cellStyle name="Input 4 2 6 2 3 2 3" xfId="38662"/>
    <cellStyle name="Input 4 2 6 2 3 3" xfId="10702"/>
    <cellStyle name="Input 4 2 6 2 3 3 2" xfId="22512"/>
    <cellStyle name="Input 4 2 6 2 3 3 2 2" xfId="46131"/>
    <cellStyle name="Input 4 2 6 2 3 3 3" xfId="34323"/>
    <cellStyle name="Input 4 2 6 2 3 4" xfId="20570"/>
    <cellStyle name="Input 4 2 6 2 3 4 2" xfId="44191"/>
    <cellStyle name="Input 4 2 6 2 3 5" xfId="32383"/>
    <cellStyle name="Input 4 2 6 2 4" xfId="12376"/>
    <cellStyle name="Input 4 2 6 2 4 2" xfId="24186"/>
    <cellStyle name="Input 4 2 6 2 4 2 2" xfId="47805"/>
    <cellStyle name="Input 4 2 6 2 4 3" xfId="35997"/>
    <cellStyle name="Input 4 2 6 2 5" xfId="16013"/>
    <cellStyle name="Input 4 2 6 2 5 2" xfId="27823"/>
    <cellStyle name="Input 4 2 6 2 5 2 2" xfId="51442"/>
    <cellStyle name="Input 4 2 6 2 5 3" xfId="39634"/>
    <cellStyle name="Input 4 2 6 2 6" xfId="17946"/>
    <cellStyle name="Input 4 2 6 2 6 2" xfId="41567"/>
    <cellStyle name="Input 4 2 6 2 7" xfId="29759"/>
    <cellStyle name="Input 4 2 6 3" xfId="7418"/>
    <cellStyle name="Input 4 2 6 3 2" xfId="13703"/>
    <cellStyle name="Input 4 2 6 3 2 2" xfId="25513"/>
    <cellStyle name="Input 4 2 6 3 2 2 2" xfId="49132"/>
    <cellStyle name="Input 4 2 6 3 2 3" xfId="37324"/>
    <cellStyle name="Input 4 2 6 3 3" xfId="15993"/>
    <cellStyle name="Input 4 2 6 3 3 2" xfId="27803"/>
    <cellStyle name="Input 4 2 6 3 3 2 2" xfId="51422"/>
    <cellStyle name="Input 4 2 6 3 3 3" xfId="39614"/>
    <cellStyle name="Input 4 2 6 3 4" xfId="19232"/>
    <cellStyle name="Input 4 2 6 3 4 2" xfId="42853"/>
    <cellStyle name="Input 4 2 6 3 5" xfId="31045"/>
    <cellStyle name="Input 4 2 6 4" xfId="7040"/>
    <cellStyle name="Input 4 2 6 4 2" xfId="13325"/>
    <cellStyle name="Input 4 2 6 4 2 2" xfId="25135"/>
    <cellStyle name="Input 4 2 6 4 2 2 2" xfId="48754"/>
    <cellStyle name="Input 4 2 6 4 2 3" xfId="36946"/>
    <cellStyle name="Input 4 2 6 4 3" xfId="15273"/>
    <cellStyle name="Input 4 2 6 4 3 2" xfId="27083"/>
    <cellStyle name="Input 4 2 6 4 3 2 2" xfId="50702"/>
    <cellStyle name="Input 4 2 6 4 3 3" xfId="38894"/>
    <cellStyle name="Input 4 2 6 4 4" xfId="18854"/>
    <cellStyle name="Input 4 2 6 4 4 2" xfId="42475"/>
    <cellStyle name="Input 4 2 6 4 5" xfId="30667"/>
    <cellStyle name="Input 4 2 6 5" xfId="10839"/>
    <cellStyle name="Input 4 2 6 5 2" xfId="22649"/>
    <cellStyle name="Input 4 2 6 5 2 2" xfId="46268"/>
    <cellStyle name="Input 4 2 6 5 3" xfId="34460"/>
    <cellStyle name="Input 4 2 6 6" xfId="15877"/>
    <cellStyle name="Input 4 2 6 6 2" xfId="27687"/>
    <cellStyle name="Input 4 2 6 6 2 2" xfId="51306"/>
    <cellStyle name="Input 4 2 6 6 3" xfId="39498"/>
    <cellStyle name="Input 4 2 6 7" xfId="17333"/>
    <cellStyle name="Input 4 2 6 7 2" xfId="40954"/>
    <cellStyle name="Input 4 2 6 8" xfId="29146"/>
    <cellStyle name="Input 4 2 7" xfId="3389"/>
    <cellStyle name="Input 4 2 7 2" xfId="7397"/>
    <cellStyle name="Input 4 2 7 2 2" xfId="13682"/>
    <cellStyle name="Input 4 2 7 2 2 2" xfId="25492"/>
    <cellStyle name="Input 4 2 7 2 2 2 2" xfId="49111"/>
    <cellStyle name="Input 4 2 7 2 2 3" xfId="37303"/>
    <cellStyle name="Input 4 2 7 2 3" xfId="16333"/>
    <cellStyle name="Input 4 2 7 2 3 2" xfId="28143"/>
    <cellStyle name="Input 4 2 7 2 3 2 2" xfId="51762"/>
    <cellStyle name="Input 4 2 7 2 3 3" xfId="39954"/>
    <cellStyle name="Input 4 2 7 2 4" xfId="19211"/>
    <cellStyle name="Input 4 2 7 2 4 2" xfId="42832"/>
    <cellStyle name="Input 4 2 7 2 5" xfId="31024"/>
    <cellStyle name="Input 4 2 7 3" xfId="8197"/>
    <cellStyle name="Input 4 2 7 3 2" xfId="14482"/>
    <cellStyle name="Input 4 2 7 3 2 2" xfId="26292"/>
    <cellStyle name="Input 4 2 7 3 2 2 2" xfId="49911"/>
    <cellStyle name="Input 4 2 7 3 2 3" xfId="38103"/>
    <cellStyle name="Input 4 2 7 3 3" xfId="12209"/>
    <cellStyle name="Input 4 2 7 3 3 2" xfId="24019"/>
    <cellStyle name="Input 4 2 7 3 3 2 2" xfId="47638"/>
    <cellStyle name="Input 4 2 7 3 3 3" xfId="35830"/>
    <cellStyle name="Input 4 2 7 3 4" xfId="20011"/>
    <cellStyle name="Input 4 2 7 3 4 2" xfId="43632"/>
    <cellStyle name="Input 4 2 7 3 5" xfId="31824"/>
    <cellStyle name="Input 4 2 7 4" xfId="10816"/>
    <cellStyle name="Input 4 2 7 4 2" xfId="22626"/>
    <cellStyle name="Input 4 2 7 4 2 2" xfId="46245"/>
    <cellStyle name="Input 4 2 7 4 3" xfId="34437"/>
    <cellStyle name="Input 4 2 7 5" xfId="16748"/>
    <cellStyle name="Input 4 2 7 5 2" xfId="28558"/>
    <cellStyle name="Input 4 2 7 5 2 2" xfId="52177"/>
    <cellStyle name="Input 4 2 7 5 3" xfId="40369"/>
    <cellStyle name="Input 4 2 7 6" xfId="17312"/>
    <cellStyle name="Input 4 2 7 6 2" xfId="40933"/>
    <cellStyle name="Input 4 2 7 7" xfId="29125"/>
    <cellStyle name="Input 4 2 8" xfId="662"/>
    <cellStyle name="Input 4 2 8 2" xfId="6523"/>
    <cellStyle name="Input 4 2 8 2 2" xfId="12808"/>
    <cellStyle name="Input 4 2 8 2 2 2" xfId="24618"/>
    <cellStyle name="Input 4 2 8 2 2 2 2" xfId="48237"/>
    <cellStyle name="Input 4 2 8 2 2 3" xfId="36429"/>
    <cellStyle name="Input 4 2 8 2 3" xfId="11822"/>
    <cellStyle name="Input 4 2 8 2 3 2" xfId="23632"/>
    <cellStyle name="Input 4 2 8 2 3 2 2" xfId="47251"/>
    <cellStyle name="Input 4 2 8 2 3 3" xfId="35443"/>
    <cellStyle name="Input 4 2 8 2 4" xfId="18337"/>
    <cellStyle name="Input 4 2 8 2 4 2" xfId="41958"/>
    <cellStyle name="Input 4 2 8 2 5" xfId="30150"/>
    <cellStyle name="Input 4 2 8 3" xfId="6549"/>
    <cellStyle name="Input 4 2 8 3 2" xfId="12834"/>
    <cellStyle name="Input 4 2 8 3 2 2" xfId="24644"/>
    <cellStyle name="Input 4 2 8 3 2 2 2" xfId="48263"/>
    <cellStyle name="Input 4 2 8 3 2 3" xfId="36455"/>
    <cellStyle name="Input 4 2 8 3 3" xfId="10368"/>
    <cellStyle name="Input 4 2 8 3 3 2" xfId="22178"/>
    <cellStyle name="Input 4 2 8 3 3 2 2" xfId="45797"/>
    <cellStyle name="Input 4 2 8 3 3 3" xfId="33989"/>
    <cellStyle name="Input 4 2 8 3 4" xfId="18363"/>
    <cellStyle name="Input 4 2 8 3 4 2" xfId="41984"/>
    <cellStyle name="Input 4 2 8 3 5" xfId="30176"/>
    <cellStyle name="Input 4 2 8 4" xfId="9317"/>
    <cellStyle name="Input 4 2 8 4 2" xfId="21127"/>
    <cellStyle name="Input 4 2 8 4 2 2" xfId="44746"/>
    <cellStyle name="Input 4 2 8 4 3" xfId="32938"/>
    <cellStyle name="Input 4 2 8 5" xfId="11686"/>
    <cellStyle name="Input 4 2 8 5 2" xfId="23496"/>
    <cellStyle name="Input 4 2 8 5 2 2" xfId="47115"/>
    <cellStyle name="Input 4 2 8 5 3" xfId="35307"/>
    <cellStyle name="Input 4 2 8 6" xfId="16862"/>
    <cellStyle name="Input 4 2 8 6 2" xfId="40483"/>
    <cellStyle name="Input 4 2 8 7" xfId="28675"/>
    <cellStyle name="Input 4 3" xfId="775"/>
    <cellStyle name="Input 4 3 10" xfId="16889"/>
    <cellStyle name="Input 4 3 10 2" xfId="40510"/>
    <cellStyle name="Input 4 3 11" xfId="28702"/>
    <cellStyle name="Input 4 3 2" xfId="1030"/>
    <cellStyle name="Input 4 3 2 2" xfId="2827"/>
    <cellStyle name="Input 4 3 2 2 2" xfId="5473"/>
    <cellStyle name="Input 4 3 2 2 2 2" xfId="8200"/>
    <cellStyle name="Input 4 3 2 2 2 2 2" xfId="14485"/>
    <cellStyle name="Input 4 3 2 2 2 2 2 2" xfId="26295"/>
    <cellStyle name="Input 4 3 2 2 2 2 2 2 2" xfId="49914"/>
    <cellStyle name="Input 4 3 2 2 2 2 2 3" xfId="38106"/>
    <cellStyle name="Input 4 3 2 2 2 2 3" xfId="9346"/>
    <cellStyle name="Input 4 3 2 2 2 2 3 2" xfId="21156"/>
    <cellStyle name="Input 4 3 2 2 2 2 3 2 2" xfId="44775"/>
    <cellStyle name="Input 4 3 2 2 2 2 3 3" xfId="32967"/>
    <cellStyle name="Input 4 3 2 2 2 2 4" xfId="20014"/>
    <cellStyle name="Input 4 3 2 2 2 2 4 2" xfId="43635"/>
    <cellStyle name="Input 4 3 2 2 2 2 5" xfId="31827"/>
    <cellStyle name="Input 4 3 2 2 2 3" xfId="8629"/>
    <cellStyle name="Input 4 3 2 2 2 3 2" xfId="14914"/>
    <cellStyle name="Input 4 3 2 2 2 3 2 2" xfId="26724"/>
    <cellStyle name="Input 4 3 2 2 2 3 2 2 2" xfId="50343"/>
    <cellStyle name="Input 4 3 2 2 2 3 2 3" xfId="38535"/>
    <cellStyle name="Input 4 3 2 2 2 3 3" xfId="10255"/>
    <cellStyle name="Input 4 3 2 2 2 3 3 2" xfId="22065"/>
    <cellStyle name="Input 4 3 2 2 2 3 3 2 2" xfId="45684"/>
    <cellStyle name="Input 4 3 2 2 2 3 3 3" xfId="33876"/>
    <cellStyle name="Input 4 3 2 2 2 3 4" xfId="20443"/>
    <cellStyle name="Input 4 3 2 2 2 3 4 2" xfId="44064"/>
    <cellStyle name="Input 4 3 2 2 2 3 5" xfId="32256"/>
    <cellStyle name="Input 4 3 2 2 2 4" xfId="12037"/>
    <cellStyle name="Input 4 3 2 2 2 4 2" xfId="23847"/>
    <cellStyle name="Input 4 3 2 2 2 4 2 2" xfId="47466"/>
    <cellStyle name="Input 4 3 2 2 2 4 3" xfId="35658"/>
    <cellStyle name="Input 4 3 2 2 2 5" xfId="8965"/>
    <cellStyle name="Input 4 3 2 2 2 5 2" xfId="20775"/>
    <cellStyle name="Input 4 3 2 2 2 5 2 2" xfId="44394"/>
    <cellStyle name="Input 4 3 2 2 2 5 3" xfId="32586"/>
    <cellStyle name="Input 4 3 2 2 2 6" xfId="17819"/>
    <cellStyle name="Input 4 3 2 2 2 6 2" xfId="41440"/>
    <cellStyle name="Input 4 3 2 2 2 7" xfId="29632"/>
    <cellStyle name="Input 4 3 2 2 3" xfId="7212"/>
    <cellStyle name="Input 4 3 2 2 3 2" xfId="13497"/>
    <cellStyle name="Input 4 3 2 2 3 2 2" xfId="25307"/>
    <cellStyle name="Input 4 3 2 2 3 2 2 2" xfId="48926"/>
    <cellStyle name="Input 4 3 2 2 3 2 3" xfId="37118"/>
    <cellStyle name="Input 4 3 2 2 3 3" xfId="16515"/>
    <cellStyle name="Input 4 3 2 2 3 3 2" xfId="28325"/>
    <cellStyle name="Input 4 3 2 2 3 3 2 2" xfId="51944"/>
    <cellStyle name="Input 4 3 2 2 3 3 3" xfId="40136"/>
    <cellStyle name="Input 4 3 2 2 3 4" xfId="19026"/>
    <cellStyle name="Input 4 3 2 2 3 4 2" xfId="42647"/>
    <cellStyle name="Input 4 3 2 2 3 5" xfId="30839"/>
    <cellStyle name="Input 4 3 2 2 4" xfId="6333"/>
    <cellStyle name="Input 4 3 2 2 4 2" xfId="12619"/>
    <cellStyle name="Input 4 3 2 2 4 2 2" xfId="24429"/>
    <cellStyle name="Input 4 3 2 2 4 2 2 2" xfId="48048"/>
    <cellStyle name="Input 4 3 2 2 4 2 3" xfId="36240"/>
    <cellStyle name="Input 4 3 2 2 4 3" xfId="16631"/>
    <cellStyle name="Input 4 3 2 2 4 3 2" xfId="28441"/>
    <cellStyle name="Input 4 3 2 2 4 3 2 2" xfId="52060"/>
    <cellStyle name="Input 4 3 2 2 4 3 3" xfId="40252"/>
    <cellStyle name="Input 4 3 2 2 4 4" xfId="18148"/>
    <cellStyle name="Input 4 3 2 2 4 4 2" xfId="41769"/>
    <cellStyle name="Input 4 3 2 2 4 5" xfId="29961"/>
    <cellStyle name="Input 4 3 2 2 5" xfId="10495"/>
    <cellStyle name="Input 4 3 2 2 5 2" xfId="22305"/>
    <cellStyle name="Input 4 3 2 2 5 2 2" xfId="45924"/>
    <cellStyle name="Input 4 3 2 2 5 3" xfId="34116"/>
    <cellStyle name="Input 4 3 2 2 6" xfId="11868"/>
    <cellStyle name="Input 4 3 2 2 6 2" xfId="23678"/>
    <cellStyle name="Input 4 3 2 2 6 2 2" xfId="47297"/>
    <cellStyle name="Input 4 3 2 2 6 3" xfId="35489"/>
    <cellStyle name="Input 4 3 2 2 7" xfId="17200"/>
    <cellStyle name="Input 4 3 2 2 7 2" xfId="40821"/>
    <cellStyle name="Input 4 3 2 2 8" xfId="29013"/>
    <cellStyle name="Input 4 3 2 3" xfId="3774"/>
    <cellStyle name="Input 4 3 2 3 2" xfId="7666"/>
    <cellStyle name="Input 4 3 2 3 2 2" xfId="13951"/>
    <cellStyle name="Input 4 3 2 3 2 2 2" xfId="25761"/>
    <cellStyle name="Input 4 3 2 3 2 2 2 2" xfId="49380"/>
    <cellStyle name="Input 4 3 2 3 2 2 3" xfId="37572"/>
    <cellStyle name="Input 4 3 2 3 2 3" xfId="16380"/>
    <cellStyle name="Input 4 3 2 3 2 3 2" xfId="28190"/>
    <cellStyle name="Input 4 3 2 3 2 3 2 2" xfId="51809"/>
    <cellStyle name="Input 4 3 2 3 2 3 3" xfId="40001"/>
    <cellStyle name="Input 4 3 2 3 2 4" xfId="19480"/>
    <cellStyle name="Input 4 3 2 3 2 4 2" xfId="43101"/>
    <cellStyle name="Input 4 3 2 3 2 5" xfId="31293"/>
    <cellStyle name="Input 4 3 2 3 3" xfId="7639"/>
    <cellStyle name="Input 4 3 2 3 3 2" xfId="13924"/>
    <cellStyle name="Input 4 3 2 3 3 2 2" xfId="25734"/>
    <cellStyle name="Input 4 3 2 3 3 2 2 2" xfId="49353"/>
    <cellStyle name="Input 4 3 2 3 3 2 3" xfId="37545"/>
    <cellStyle name="Input 4 3 2 3 3 3" xfId="15918"/>
    <cellStyle name="Input 4 3 2 3 3 3 2" xfId="27728"/>
    <cellStyle name="Input 4 3 2 3 3 3 2 2" xfId="51347"/>
    <cellStyle name="Input 4 3 2 3 3 3 3" xfId="39539"/>
    <cellStyle name="Input 4 3 2 3 3 4" xfId="19453"/>
    <cellStyle name="Input 4 3 2 3 3 4 2" xfId="43074"/>
    <cellStyle name="Input 4 3 2 3 3 5" xfId="31266"/>
    <cellStyle name="Input 4 3 2 3 4" xfId="11112"/>
    <cellStyle name="Input 4 3 2 3 4 2" xfId="22922"/>
    <cellStyle name="Input 4 3 2 3 4 2 2" xfId="46541"/>
    <cellStyle name="Input 4 3 2 3 4 3" xfId="34733"/>
    <cellStyle name="Input 4 3 2 3 5" xfId="11044"/>
    <cellStyle name="Input 4 3 2 3 5 2" xfId="22854"/>
    <cellStyle name="Input 4 3 2 3 5 2 2" xfId="46473"/>
    <cellStyle name="Input 4 3 2 3 5 3" xfId="34665"/>
    <cellStyle name="Input 4 3 2 3 6" xfId="17547"/>
    <cellStyle name="Input 4 3 2 3 6 2" xfId="41168"/>
    <cellStyle name="Input 4 3 2 3 7" xfId="29360"/>
    <cellStyle name="Input 4 3 2 4" xfId="6653"/>
    <cellStyle name="Input 4 3 2 4 2" xfId="12938"/>
    <cellStyle name="Input 4 3 2 4 2 2" xfId="24748"/>
    <cellStyle name="Input 4 3 2 4 2 2 2" xfId="48367"/>
    <cellStyle name="Input 4 3 2 4 2 3" xfId="36559"/>
    <cellStyle name="Input 4 3 2 4 3" xfId="12576"/>
    <cellStyle name="Input 4 3 2 4 3 2" xfId="24386"/>
    <cellStyle name="Input 4 3 2 4 3 2 2" xfId="48005"/>
    <cellStyle name="Input 4 3 2 4 3 3" xfId="36197"/>
    <cellStyle name="Input 4 3 2 4 4" xfId="18467"/>
    <cellStyle name="Input 4 3 2 4 4 2" xfId="42088"/>
    <cellStyle name="Input 4 3 2 4 5" xfId="30280"/>
    <cellStyle name="Input 4 3 2 5" xfId="6337"/>
    <cellStyle name="Input 4 3 2 5 2" xfId="12623"/>
    <cellStyle name="Input 4 3 2 5 2 2" xfId="24433"/>
    <cellStyle name="Input 4 3 2 5 2 2 2" xfId="48052"/>
    <cellStyle name="Input 4 3 2 5 2 3" xfId="36244"/>
    <cellStyle name="Input 4 3 2 5 3" xfId="16226"/>
    <cellStyle name="Input 4 3 2 5 3 2" xfId="28036"/>
    <cellStyle name="Input 4 3 2 5 3 2 2" xfId="51655"/>
    <cellStyle name="Input 4 3 2 5 3 3" xfId="39847"/>
    <cellStyle name="Input 4 3 2 5 4" xfId="18152"/>
    <cellStyle name="Input 4 3 2 5 4 2" xfId="41773"/>
    <cellStyle name="Input 4 3 2 5 5" xfId="29965"/>
    <cellStyle name="Input 4 3 2 6" xfId="9520"/>
    <cellStyle name="Input 4 3 2 6 2" xfId="21330"/>
    <cellStyle name="Input 4 3 2 6 2 2" xfId="44949"/>
    <cellStyle name="Input 4 3 2 6 3" xfId="33141"/>
    <cellStyle name="Input 4 3 2 7" xfId="15615"/>
    <cellStyle name="Input 4 3 2 7 2" xfId="27425"/>
    <cellStyle name="Input 4 3 2 7 2 2" xfId="51044"/>
    <cellStyle name="Input 4 3 2 7 3" xfId="39236"/>
    <cellStyle name="Input 4 3 2 8" xfId="16928"/>
    <cellStyle name="Input 4 3 2 8 2" xfId="40549"/>
    <cellStyle name="Input 4 3 2 9" xfId="28741"/>
    <cellStyle name="Input 4 3 3" xfId="1102"/>
    <cellStyle name="Input 4 3 3 2" xfId="2852"/>
    <cellStyle name="Input 4 3 3 2 2" xfId="5498"/>
    <cellStyle name="Input 4 3 3 2 2 2" xfId="8225"/>
    <cellStyle name="Input 4 3 3 2 2 2 2" xfId="14510"/>
    <cellStyle name="Input 4 3 3 2 2 2 2 2" xfId="26320"/>
    <cellStyle name="Input 4 3 3 2 2 2 2 2 2" xfId="49939"/>
    <cellStyle name="Input 4 3 3 2 2 2 2 3" xfId="38131"/>
    <cellStyle name="Input 4 3 3 2 2 2 3" xfId="12225"/>
    <cellStyle name="Input 4 3 3 2 2 2 3 2" xfId="24035"/>
    <cellStyle name="Input 4 3 3 2 2 2 3 2 2" xfId="47654"/>
    <cellStyle name="Input 4 3 3 2 2 2 3 3" xfId="35846"/>
    <cellStyle name="Input 4 3 3 2 2 2 4" xfId="20039"/>
    <cellStyle name="Input 4 3 3 2 2 2 4 2" xfId="43660"/>
    <cellStyle name="Input 4 3 3 2 2 2 5" xfId="31852"/>
    <cellStyle name="Input 4 3 3 2 2 3" xfId="8654"/>
    <cellStyle name="Input 4 3 3 2 2 3 2" xfId="14939"/>
    <cellStyle name="Input 4 3 3 2 2 3 2 2" xfId="26749"/>
    <cellStyle name="Input 4 3 3 2 2 3 2 2 2" xfId="50368"/>
    <cellStyle name="Input 4 3 3 2 2 3 2 3" xfId="38560"/>
    <cellStyle name="Input 4 3 3 2 2 3 3" xfId="10694"/>
    <cellStyle name="Input 4 3 3 2 2 3 3 2" xfId="22504"/>
    <cellStyle name="Input 4 3 3 2 2 3 3 2 2" xfId="46123"/>
    <cellStyle name="Input 4 3 3 2 2 3 3 3" xfId="34315"/>
    <cellStyle name="Input 4 3 3 2 2 3 4" xfId="20468"/>
    <cellStyle name="Input 4 3 3 2 2 3 4 2" xfId="44089"/>
    <cellStyle name="Input 4 3 3 2 2 3 5" xfId="32281"/>
    <cellStyle name="Input 4 3 3 2 2 4" xfId="12062"/>
    <cellStyle name="Input 4 3 3 2 2 4 2" xfId="23872"/>
    <cellStyle name="Input 4 3 3 2 2 4 2 2" xfId="47491"/>
    <cellStyle name="Input 4 3 3 2 2 4 3" xfId="35683"/>
    <cellStyle name="Input 4 3 3 2 2 5" xfId="10630"/>
    <cellStyle name="Input 4 3 3 2 2 5 2" xfId="22440"/>
    <cellStyle name="Input 4 3 3 2 2 5 2 2" xfId="46059"/>
    <cellStyle name="Input 4 3 3 2 2 5 3" xfId="34251"/>
    <cellStyle name="Input 4 3 3 2 2 6" xfId="17844"/>
    <cellStyle name="Input 4 3 3 2 2 6 2" xfId="41465"/>
    <cellStyle name="Input 4 3 3 2 2 7" xfId="29657"/>
    <cellStyle name="Input 4 3 3 2 3" xfId="7237"/>
    <cellStyle name="Input 4 3 3 2 3 2" xfId="13522"/>
    <cellStyle name="Input 4 3 3 2 3 2 2" xfId="25332"/>
    <cellStyle name="Input 4 3 3 2 3 2 2 2" xfId="48951"/>
    <cellStyle name="Input 4 3 3 2 3 2 3" xfId="37143"/>
    <cellStyle name="Input 4 3 3 2 3 3" xfId="16785"/>
    <cellStyle name="Input 4 3 3 2 3 3 2" xfId="28595"/>
    <cellStyle name="Input 4 3 3 2 3 3 2 2" xfId="52214"/>
    <cellStyle name="Input 4 3 3 2 3 3 3" xfId="40406"/>
    <cellStyle name="Input 4 3 3 2 3 4" xfId="19051"/>
    <cellStyle name="Input 4 3 3 2 3 4 2" xfId="42672"/>
    <cellStyle name="Input 4 3 3 2 3 5" xfId="30864"/>
    <cellStyle name="Input 4 3 3 2 4" xfId="6360"/>
    <cellStyle name="Input 4 3 3 2 4 2" xfId="12646"/>
    <cellStyle name="Input 4 3 3 2 4 2 2" xfId="24456"/>
    <cellStyle name="Input 4 3 3 2 4 2 2 2" xfId="48075"/>
    <cellStyle name="Input 4 3 3 2 4 2 3" xfId="36267"/>
    <cellStyle name="Input 4 3 3 2 4 3" xfId="16189"/>
    <cellStyle name="Input 4 3 3 2 4 3 2" xfId="27999"/>
    <cellStyle name="Input 4 3 3 2 4 3 2 2" xfId="51618"/>
    <cellStyle name="Input 4 3 3 2 4 3 3" xfId="39810"/>
    <cellStyle name="Input 4 3 3 2 4 4" xfId="18175"/>
    <cellStyle name="Input 4 3 3 2 4 4 2" xfId="41796"/>
    <cellStyle name="Input 4 3 3 2 4 5" xfId="29988"/>
    <cellStyle name="Input 4 3 3 2 5" xfId="10520"/>
    <cellStyle name="Input 4 3 3 2 5 2" xfId="22330"/>
    <cellStyle name="Input 4 3 3 2 5 2 2" xfId="45949"/>
    <cellStyle name="Input 4 3 3 2 5 3" xfId="34141"/>
    <cellStyle name="Input 4 3 3 2 6" xfId="15690"/>
    <cellStyle name="Input 4 3 3 2 6 2" xfId="27500"/>
    <cellStyle name="Input 4 3 3 2 6 2 2" xfId="51119"/>
    <cellStyle name="Input 4 3 3 2 6 3" xfId="39311"/>
    <cellStyle name="Input 4 3 3 2 7" xfId="17225"/>
    <cellStyle name="Input 4 3 3 2 7 2" xfId="40846"/>
    <cellStyle name="Input 4 3 3 2 8" xfId="29038"/>
    <cellStyle name="Input 4 3 3 3" xfId="3843"/>
    <cellStyle name="Input 4 3 3 3 2" xfId="7735"/>
    <cellStyle name="Input 4 3 3 3 2 2" xfId="14020"/>
    <cellStyle name="Input 4 3 3 3 2 2 2" xfId="25830"/>
    <cellStyle name="Input 4 3 3 3 2 2 2 2" xfId="49449"/>
    <cellStyle name="Input 4 3 3 3 2 2 3" xfId="37641"/>
    <cellStyle name="Input 4 3 3 3 2 3" xfId="15981"/>
    <cellStyle name="Input 4 3 3 3 2 3 2" xfId="27791"/>
    <cellStyle name="Input 4 3 3 3 2 3 2 2" xfId="51410"/>
    <cellStyle name="Input 4 3 3 3 2 3 3" xfId="39602"/>
    <cellStyle name="Input 4 3 3 3 2 4" xfId="19549"/>
    <cellStyle name="Input 4 3 3 3 2 4 2" xfId="43170"/>
    <cellStyle name="Input 4 3 3 3 2 5" xfId="31362"/>
    <cellStyle name="Input 4 3 3 3 3" xfId="6599"/>
    <cellStyle name="Input 4 3 3 3 3 2" xfId="12884"/>
    <cellStyle name="Input 4 3 3 3 3 2 2" xfId="24694"/>
    <cellStyle name="Input 4 3 3 3 3 2 2 2" xfId="48313"/>
    <cellStyle name="Input 4 3 3 3 3 2 3" xfId="36505"/>
    <cellStyle name="Input 4 3 3 3 3 3" xfId="11430"/>
    <cellStyle name="Input 4 3 3 3 3 3 2" xfId="23240"/>
    <cellStyle name="Input 4 3 3 3 3 3 2 2" xfId="46859"/>
    <cellStyle name="Input 4 3 3 3 3 3 3" xfId="35051"/>
    <cellStyle name="Input 4 3 3 3 3 4" xfId="18413"/>
    <cellStyle name="Input 4 3 3 3 3 4 2" xfId="42034"/>
    <cellStyle name="Input 4 3 3 3 3 5" xfId="30226"/>
    <cellStyle name="Input 4 3 3 3 4" xfId="11181"/>
    <cellStyle name="Input 4 3 3 3 4 2" xfId="22991"/>
    <cellStyle name="Input 4 3 3 3 4 2 2" xfId="46610"/>
    <cellStyle name="Input 4 3 3 3 4 3" xfId="34802"/>
    <cellStyle name="Input 4 3 3 3 5" xfId="10686"/>
    <cellStyle name="Input 4 3 3 3 5 2" xfId="22496"/>
    <cellStyle name="Input 4 3 3 3 5 2 2" xfId="46115"/>
    <cellStyle name="Input 4 3 3 3 5 3" xfId="34307"/>
    <cellStyle name="Input 4 3 3 3 6" xfId="17616"/>
    <cellStyle name="Input 4 3 3 3 6 2" xfId="41237"/>
    <cellStyle name="Input 4 3 3 3 7" xfId="29429"/>
    <cellStyle name="Input 4 3 3 4" xfId="6723"/>
    <cellStyle name="Input 4 3 3 4 2" xfId="13008"/>
    <cellStyle name="Input 4 3 3 4 2 2" xfId="24818"/>
    <cellStyle name="Input 4 3 3 4 2 2 2" xfId="48437"/>
    <cellStyle name="Input 4 3 3 4 2 3" xfId="36629"/>
    <cellStyle name="Input 4 3 3 4 3" xfId="11293"/>
    <cellStyle name="Input 4 3 3 4 3 2" xfId="23103"/>
    <cellStyle name="Input 4 3 3 4 3 2 2" xfId="46722"/>
    <cellStyle name="Input 4 3 3 4 3 3" xfId="34914"/>
    <cellStyle name="Input 4 3 3 4 4" xfId="18537"/>
    <cellStyle name="Input 4 3 3 4 4 2" xfId="42158"/>
    <cellStyle name="Input 4 3 3 4 5" xfId="30350"/>
    <cellStyle name="Input 4 3 3 5" xfId="8012"/>
    <cellStyle name="Input 4 3 3 5 2" xfId="14297"/>
    <cellStyle name="Input 4 3 3 5 2 2" xfId="26107"/>
    <cellStyle name="Input 4 3 3 5 2 2 2" xfId="49726"/>
    <cellStyle name="Input 4 3 3 5 2 3" xfId="37918"/>
    <cellStyle name="Input 4 3 3 5 3" xfId="11705"/>
    <cellStyle name="Input 4 3 3 5 3 2" xfId="23515"/>
    <cellStyle name="Input 4 3 3 5 3 2 2" xfId="47134"/>
    <cellStyle name="Input 4 3 3 5 3 3" xfId="35326"/>
    <cellStyle name="Input 4 3 3 5 4" xfId="19826"/>
    <cellStyle name="Input 4 3 3 5 4 2" xfId="43447"/>
    <cellStyle name="Input 4 3 3 5 5" xfId="31639"/>
    <cellStyle name="Input 4 3 3 6" xfId="9592"/>
    <cellStyle name="Input 4 3 3 6 2" xfId="21402"/>
    <cellStyle name="Input 4 3 3 6 2 2" xfId="45021"/>
    <cellStyle name="Input 4 3 3 6 3" xfId="33213"/>
    <cellStyle name="Input 4 3 3 7" xfId="15500"/>
    <cellStyle name="Input 4 3 3 7 2" xfId="27310"/>
    <cellStyle name="Input 4 3 3 7 2 2" xfId="50929"/>
    <cellStyle name="Input 4 3 3 7 3" xfId="39121"/>
    <cellStyle name="Input 4 3 3 8" xfId="16997"/>
    <cellStyle name="Input 4 3 3 8 2" xfId="40618"/>
    <cellStyle name="Input 4 3 3 9" xfId="28810"/>
    <cellStyle name="Input 4 3 4" xfId="2776"/>
    <cellStyle name="Input 4 3 4 2" xfId="5422"/>
    <cellStyle name="Input 4 3 4 2 2" xfId="8180"/>
    <cellStyle name="Input 4 3 4 2 2 2" xfId="14465"/>
    <cellStyle name="Input 4 3 4 2 2 2 2" xfId="26275"/>
    <cellStyle name="Input 4 3 4 2 2 2 2 2" xfId="49894"/>
    <cellStyle name="Input 4 3 4 2 2 2 3" xfId="38086"/>
    <cellStyle name="Input 4 3 4 2 2 3" xfId="10129"/>
    <cellStyle name="Input 4 3 4 2 2 3 2" xfId="21939"/>
    <cellStyle name="Input 4 3 4 2 2 3 2 2" xfId="45558"/>
    <cellStyle name="Input 4 3 4 2 2 3 3" xfId="33750"/>
    <cellStyle name="Input 4 3 4 2 2 4" xfId="19994"/>
    <cellStyle name="Input 4 3 4 2 2 4 2" xfId="43615"/>
    <cellStyle name="Input 4 3 4 2 2 5" xfId="31807"/>
    <cellStyle name="Input 4 3 4 2 3" xfId="8622"/>
    <cellStyle name="Input 4 3 4 2 3 2" xfId="14907"/>
    <cellStyle name="Input 4 3 4 2 3 2 2" xfId="26717"/>
    <cellStyle name="Input 4 3 4 2 3 2 2 2" xfId="50336"/>
    <cellStyle name="Input 4 3 4 2 3 2 3" xfId="38528"/>
    <cellStyle name="Input 4 3 4 2 3 3" xfId="9194"/>
    <cellStyle name="Input 4 3 4 2 3 3 2" xfId="21004"/>
    <cellStyle name="Input 4 3 4 2 3 3 2 2" xfId="44623"/>
    <cellStyle name="Input 4 3 4 2 3 3 3" xfId="32815"/>
    <cellStyle name="Input 4 3 4 2 3 4" xfId="20436"/>
    <cellStyle name="Input 4 3 4 2 3 4 2" xfId="44057"/>
    <cellStyle name="Input 4 3 4 2 3 5" xfId="32249"/>
    <cellStyle name="Input 4 3 4 2 4" xfId="12012"/>
    <cellStyle name="Input 4 3 4 2 4 2" xfId="23822"/>
    <cellStyle name="Input 4 3 4 2 4 2 2" xfId="47441"/>
    <cellStyle name="Input 4 3 4 2 4 3" xfId="35633"/>
    <cellStyle name="Input 4 3 4 2 5" xfId="15228"/>
    <cellStyle name="Input 4 3 4 2 5 2" xfId="27038"/>
    <cellStyle name="Input 4 3 4 2 5 2 2" xfId="50657"/>
    <cellStyle name="Input 4 3 4 2 5 3" xfId="38849"/>
    <cellStyle name="Input 4 3 4 2 6" xfId="17812"/>
    <cellStyle name="Input 4 3 4 2 6 2" xfId="41433"/>
    <cellStyle name="Input 4 3 4 2 7" xfId="29625"/>
    <cellStyle name="Input 4 3 4 3" xfId="7193"/>
    <cellStyle name="Input 4 3 4 3 2" xfId="13478"/>
    <cellStyle name="Input 4 3 4 3 2 2" xfId="25288"/>
    <cellStyle name="Input 4 3 4 3 2 2 2" xfId="48907"/>
    <cellStyle name="Input 4 3 4 3 2 3" xfId="37099"/>
    <cellStyle name="Input 4 3 4 3 3" xfId="11414"/>
    <cellStyle name="Input 4 3 4 3 3 2" xfId="23224"/>
    <cellStyle name="Input 4 3 4 3 3 2 2" xfId="46843"/>
    <cellStyle name="Input 4 3 4 3 3 3" xfId="35035"/>
    <cellStyle name="Input 4 3 4 3 4" xfId="19007"/>
    <cellStyle name="Input 4 3 4 3 4 2" xfId="42628"/>
    <cellStyle name="Input 4 3 4 3 5" xfId="30820"/>
    <cellStyle name="Input 4 3 4 4" xfId="6389"/>
    <cellStyle name="Input 4 3 4 4 2" xfId="12675"/>
    <cellStyle name="Input 4 3 4 4 2 2" xfId="24485"/>
    <cellStyle name="Input 4 3 4 4 2 2 2" xfId="48104"/>
    <cellStyle name="Input 4 3 4 4 2 3" xfId="36296"/>
    <cellStyle name="Input 4 3 4 4 3" xfId="15885"/>
    <cellStyle name="Input 4 3 4 4 3 2" xfId="27695"/>
    <cellStyle name="Input 4 3 4 4 3 2 2" xfId="51314"/>
    <cellStyle name="Input 4 3 4 4 3 3" xfId="39506"/>
    <cellStyle name="Input 4 3 4 4 4" xfId="18204"/>
    <cellStyle name="Input 4 3 4 4 4 2" xfId="41825"/>
    <cellStyle name="Input 4 3 4 4 5" xfId="30017"/>
    <cellStyle name="Input 4 3 4 5" xfId="10465"/>
    <cellStyle name="Input 4 3 4 5 2" xfId="22275"/>
    <cellStyle name="Input 4 3 4 5 2 2" xfId="45894"/>
    <cellStyle name="Input 4 3 4 5 3" xfId="34086"/>
    <cellStyle name="Input 4 3 4 6" xfId="15307"/>
    <cellStyle name="Input 4 3 4 6 2" xfId="27117"/>
    <cellStyle name="Input 4 3 4 6 2 2" xfId="50736"/>
    <cellStyle name="Input 4 3 4 6 3" xfId="38928"/>
    <cellStyle name="Input 4 3 4 7" xfId="17193"/>
    <cellStyle name="Input 4 3 4 7 2" xfId="40814"/>
    <cellStyle name="Input 4 3 4 8" xfId="29006"/>
    <cellStyle name="Input 4 3 5" xfId="3694"/>
    <cellStyle name="Input 4 3 5 2" xfId="7616"/>
    <cellStyle name="Input 4 3 5 2 2" xfId="13901"/>
    <cellStyle name="Input 4 3 5 2 2 2" xfId="25711"/>
    <cellStyle name="Input 4 3 5 2 2 2 2" xfId="49330"/>
    <cellStyle name="Input 4 3 5 2 2 3" xfId="37522"/>
    <cellStyle name="Input 4 3 5 2 3" xfId="15744"/>
    <cellStyle name="Input 4 3 5 2 3 2" xfId="27554"/>
    <cellStyle name="Input 4 3 5 2 3 2 2" xfId="51173"/>
    <cellStyle name="Input 4 3 5 2 3 3" xfId="39365"/>
    <cellStyle name="Input 4 3 5 2 4" xfId="19430"/>
    <cellStyle name="Input 4 3 5 2 4 2" xfId="43051"/>
    <cellStyle name="Input 4 3 5 2 5" xfId="31243"/>
    <cellStyle name="Input 4 3 5 3" xfId="8111"/>
    <cellStyle name="Input 4 3 5 3 2" xfId="14396"/>
    <cellStyle name="Input 4 3 5 3 2 2" xfId="26206"/>
    <cellStyle name="Input 4 3 5 3 2 2 2" xfId="49825"/>
    <cellStyle name="Input 4 3 5 3 2 3" xfId="38017"/>
    <cellStyle name="Input 4 3 5 3 3" xfId="12572"/>
    <cellStyle name="Input 4 3 5 3 3 2" xfId="24382"/>
    <cellStyle name="Input 4 3 5 3 3 2 2" xfId="48001"/>
    <cellStyle name="Input 4 3 5 3 3 3" xfId="36193"/>
    <cellStyle name="Input 4 3 5 3 4" xfId="19925"/>
    <cellStyle name="Input 4 3 5 3 4 2" xfId="43546"/>
    <cellStyle name="Input 4 3 5 3 5" xfId="31738"/>
    <cellStyle name="Input 4 3 5 4" xfId="11054"/>
    <cellStyle name="Input 4 3 5 4 2" xfId="22864"/>
    <cellStyle name="Input 4 3 5 4 2 2" xfId="46483"/>
    <cellStyle name="Input 4 3 5 4 3" xfId="34675"/>
    <cellStyle name="Input 4 3 5 5" xfId="11265"/>
    <cellStyle name="Input 4 3 5 5 2" xfId="23075"/>
    <cellStyle name="Input 4 3 5 5 2 2" xfId="46694"/>
    <cellStyle name="Input 4 3 5 5 3" xfId="34886"/>
    <cellStyle name="Input 4 3 5 6" xfId="17510"/>
    <cellStyle name="Input 4 3 5 6 2" xfId="41131"/>
    <cellStyle name="Input 4 3 5 7" xfId="29323"/>
    <cellStyle name="Input 4 3 6" xfId="6569"/>
    <cellStyle name="Input 4 3 6 2" xfId="12854"/>
    <cellStyle name="Input 4 3 6 2 2" xfId="24664"/>
    <cellStyle name="Input 4 3 6 2 2 2" xfId="48283"/>
    <cellStyle name="Input 4 3 6 2 3" xfId="36475"/>
    <cellStyle name="Input 4 3 6 3" xfId="15801"/>
    <cellStyle name="Input 4 3 6 3 2" xfId="27611"/>
    <cellStyle name="Input 4 3 6 3 2 2" xfId="51230"/>
    <cellStyle name="Input 4 3 6 3 3" xfId="39422"/>
    <cellStyle name="Input 4 3 6 4" xfId="18383"/>
    <cellStyle name="Input 4 3 6 4 2" xfId="42004"/>
    <cellStyle name="Input 4 3 6 5" xfId="30196"/>
    <cellStyle name="Input 4 3 7" xfId="6890"/>
    <cellStyle name="Input 4 3 7 2" xfId="13175"/>
    <cellStyle name="Input 4 3 7 2 2" xfId="24985"/>
    <cellStyle name="Input 4 3 7 2 2 2" xfId="48604"/>
    <cellStyle name="Input 4 3 7 2 3" xfId="36796"/>
    <cellStyle name="Input 4 3 7 3" xfId="15826"/>
    <cellStyle name="Input 4 3 7 3 2" xfId="27636"/>
    <cellStyle name="Input 4 3 7 3 2 2" xfId="51255"/>
    <cellStyle name="Input 4 3 7 3 3" xfId="39447"/>
    <cellStyle name="Input 4 3 7 4" xfId="18704"/>
    <cellStyle name="Input 4 3 7 4 2" xfId="42325"/>
    <cellStyle name="Input 4 3 7 5" xfId="30517"/>
    <cellStyle name="Input 4 3 8" xfId="9384"/>
    <cellStyle name="Input 4 3 8 2" xfId="21194"/>
    <cellStyle name="Input 4 3 8 2 2" xfId="44813"/>
    <cellStyle name="Input 4 3 8 3" xfId="33005"/>
    <cellStyle name="Input 4 3 9" xfId="11571"/>
    <cellStyle name="Input 4 3 9 2" xfId="23381"/>
    <cellStyle name="Input 4 3 9 2 2" xfId="47000"/>
    <cellStyle name="Input 4 3 9 3" xfId="35192"/>
    <cellStyle name="Input 4 4" xfId="1109"/>
    <cellStyle name="Input 4 4 10" xfId="28817"/>
    <cellStyle name="Input 4 4 2" xfId="1038"/>
    <cellStyle name="Input 4 4 2 2" xfId="2829"/>
    <cellStyle name="Input 4 4 2 2 2" xfId="5475"/>
    <cellStyle name="Input 4 4 2 2 2 2" xfId="8202"/>
    <cellStyle name="Input 4 4 2 2 2 2 2" xfId="14487"/>
    <cellStyle name="Input 4 4 2 2 2 2 2 2" xfId="26297"/>
    <cellStyle name="Input 4 4 2 2 2 2 2 2 2" xfId="49916"/>
    <cellStyle name="Input 4 4 2 2 2 2 2 3" xfId="38108"/>
    <cellStyle name="Input 4 4 2 2 2 2 3" xfId="9685"/>
    <cellStyle name="Input 4 4 2 2 2 2 3 2" xfId="21495"/>
    <cellStyle name="Input 4 4 2 2 2 2 3 2 2" xfId="45114"/>
    <cellStyle name="Input 4 4 2 2 2 2 3 3" xfId="33306"/>
    <cellStyle name="Input 4 4 2 2 2 2 4" xfId="20016"/>
    <cellStyle name="Input 4 4 2 2 2 2 4 2" xfId="43637"/>
    <cellStyle name="Input 4 4 2 2 2 2 5" xfId="31829"/>
    <cellStyle name="Input 4 4 2 2 2 3" xfId="8631"/>
    <cellStyle name="Input 4 4 2 2 2 3 2" xfId="14916"/>
    <cellStyle name="Input 4 4 2 2 2 3 2 2" xfId="26726"/>
    <cellStyle name="Input 4 4 2 2 2 3 2 2 2" xfId="50345"/>
    <cellStyle name="Input 4 4 2 2 2 3 2 3" xfId="38537"/>
    <cellStyle name="Input 4 4 2 2 2 3 3" xfId="15568"/>
    <cellStyle name="Input 4 4 2 2 2 3 3 2" xfId="27378"/>
    <cellStyle name="Input 4 4 2 2 2 3 3 2 2" xfId="50997"/>
    <cellStyle name="Input 4 4 2 2 2 3 3 3" xfId="39189"/>
    <cellStyle name="Input 4 4 2 2 2 3 4" xfId="20445"/>
    <cellStyle name="Input 4 4 2 2 2 3 4 2" xfId="44066"/>
    <cellStyle name="Input 4 4 2 2 2 3 5" xfId="32258"/>
    <cellStyle name="Input 4 4 2 2 2 4" xfId="12039"/>
    <cellStyle name="Input 4 4 2 2 2 4 2" xfId="23849"/>
    <cellStyle name="Input 4 4 2 2 2 4 2 2" xfId="47468"/>
    <cellStyle name="Input 4 4 2 2 2 4 3" xfId="35660"/>
    <cellStyle name="Input 4 4 2 2 2 5" xfId="9794"/>
    <cellStyle name="Input 4 4 2 2 2 5 2" xfId="21604"/>
    <cellStyle name="Input 4 4 2 2 2 5 2 2" xfId="45223"/>
    <cellStyle name="Input 4 4 2 2 2 5 3" xfId="33415"/>
    <cellStyle name="Input 4 4 2 2 2 6" xfId="17821"/>
    <cellStyle name="Input 4 4 2 2 2 6 2" xfId="41442"/>
    <cellStyle name="Input 4 4 2 2 2 7" xfId="29634"/>
    <cellStyle name="Input 4 4 2 2 3" xfId="7214"/>
    <cellStyle name="Input 4 4 2 2 3 2" xfId="13499"/>
    <cellStyle name="Input 4 4 2 2 3 2 2" xfId="25309"/>
    <cellStyle name="Input 4 4 2 2 3 2 2 2" xfId="48928"/>
    <cellStyle name="Input 4 4 2 2 3 2 3" xfId="37120"/>
    <cellStyle name="Input 4 4 2 2 3 3" xfId="12596"/>
    <cellStyle name="Input 4 4 2 2 3 3 2" xfId="24406"/>
    <cellStyle name="Input 4 4 2 2 3 3 2 2" xfId="48025"/>
    <cellStyle name="Input 4 4 2 2 3 3 3" xfId="36217"/>
    <cellStyle name="Input 4 4 2 2 3 4" xfId="19028"/>
    <cellStyle name="Input 4 4 2 2 3 4 2" xfId="42649"/>
    <cellStyle name="Input 4 4 2 2 3 5" xfId="30841"/>
    <cellStyle name="Input 4 4 2 2 4" xfId="6355"/>
    <cellStyle name="Input 4 4 2 2 4 2" xfId="12641"/>
    <cellStyle name="Input 4 4 2 2 4 2 2" xfId="24451"/>
    <cellStyle name="Input 4 4 2 2 4 2 2 2" xfId="48070"/>
    <cellStyle name="Input 4 4 2 2 4 2 3" xfId="36262"/>
    <cellStyle name="Input 4 4 2 2 4 3" xfId="16025"/>
    <cellStyle name="Input 4 4 2 2 4 3 2" xfId="27835"/>
    <cellStyle name="Input 4 4 2 2 4 3 2 2" xfId="51454"/>
    <cellStyle name="Input 4 4 2 2 4 3 3" xfId="39646"/>
    <cellStyle name="Input 4 4 2 2 4 4" xfId="18170"/>
    <cellStyle name="Input 4 4 2 2 4 4 2" xfId="41791"/>
    <cellStyle name="Input 4 4 2 2 4 5" xfId="29983"/>
    <cellStyle name="Input 4 4 2 2 5" xfId="10497"/>
    <cellStyle name="Input 4 4 2 2 5 2" xfId="22307"/>
    <cellStyle name="Input 4 4 2 2 5 2 2" xfId="45926"/>
    <cellStyle name="Input 4 4 2 2 5 3" xfId="34118"/>
    <cellStyle name="Input 4 4 2 2 6" xfId="9441"/>
    <cellStyle name="Input 4 4 2 2 6 2" xfId="21251"/>
    <cellStyle name="Input 4 4 2 2 6 2 2" xfId="44870"/>
    <cellStyle name="Input 4 4 2 2 6 3" xfId="33062"/>
    <cellStyle name="Input 4 4 2 2 7" xfId="17202"/>
    <cellStyle name="Input 4 4 2 2 7 2" xfId="40823"/>
    <cellStyle name="Input 4 4 2 2 8" xfId="29015"/>
    <cellStyle name="Input 4 4 2 3" xfId="3782"/>
    <cellStyle name="Input 4 4 2 3 2" xfId="7674"/>
    <cellStyle name="Input 4 4 2 3 2 2" xfId="13959"/>
    <cellStyle name="Input 4 4 2 3 2 2 2" xfId="25769"/>
    <cellStyle name="Input 4 4 2 3 2 2 2 2" xfId="49388"/>
    <cellStyle name="Input 4 4 2 3 2 2 3" xfId="37580"/>
    <cellStyle name="Input 4 4 2 3 2 3" xfId="10547"/>
    <cellStyle name="Input 4 4 2 3 2 3 2" xfId="22357"/>
    <cellStyle name="Input 4 4 2 3 2 3 2 2" xfId="45976"/>
    <cellStyle name="Input 4 4 2 3 2 3 3" xfId="34168"/>
    <cellStyle name="Input 4 4 2 3 2 4" xfId="19488"/>
    <cellStyle name="Input 4 4 2 3 2 4 2" xfId="43109"/>
    <cellStyle name="Input 4 4 2 3 2 5" xfId="31301"/>
    <cellStyle name="Input 4 4 2 3 3" xfId="8280"/>
    <cellStyle name="Input 4 4 2 3 3 2" xfId="14565"/>
    <cellStyle name="Input 4 4 2 3 3 2 2" xfId="26375"/>
    <cellStyle name="Input 4 4 2 3 3 2 2 2" xfId="49994"/>
    <cellStyle name="Input 4 4 2 3 3 2 3" xfId="38186"/>
    <cellStyle name="Input 4 4 2 3 3 3" xfId="9142"/>
    <cellStyle name="Input 4 4 2 3 3 3 2" xfId="20952"/>
    <cellStyle name="Input 4 4 2 3 3 3 2 2" xfId="44571"/>
    <cellStyle name="Input 4 4 2 3 3 3 3" xfId="32763"/>
    <cellStyle name="Input 4 4 2 3 3 4" xfId="20094"/>
    <cellStyle name="Input 4 4 2 3 3 4 2" xfId="43715"/>
    <cellStyle name="Input 4 4 2 3 3 5" xfId="31907"/>
    <cellStyle name="Input 4 4 2 3 4" xfId="11120"/>
    <cellStyle name="Input 4 4 2 3 4 2" xfId="22930"/>
    <cellStyle name="Input 4 4 2 3 4 2 2" xfId="46549"/>
    <cellStyle name="Input 4 4 2 3 4 3" xfId="34741"/>
    <cellStyle name="Input 4 4 2 3 5" xfId="12208"/>
    <cellStyle name="Input 4 4 2 3 5 2" xfId="24018"/>
    <cellStyle name="Input 4 4 2 3 5 2 2" xfId="47637"/>
    <cellStyle name="Input 4 4 2 3 5 3" xfId="35829"/>
    <cellStyle name="Input 4 4 2 3 6" xfId="17555"/>
    <cellStyle name="Input 4 4 2 3 6 2" xfId="41176"/>
    <cellStyle name="Input 4 4 2 3 7" xfId="29368"/>
    <cellStyle name="Input 4 4 2 4" xfId="6661"/>
    <cellStyle name="Input 4 4 2 4 2" xfId="12946"/>
    <cellStyle name="Input 4 4 2 4 2 2" xfId="24756"/>
    <cellStyle name="Input 4 4 2 4 2 2 2" xfId="48375"/>
    <cellStyle name="Input 4 4 2 4 2 3" xfId="36567"/>
    <cellStyle name="Input 4 4 2 4 3" xfId="15361"/>
    <cellStyle name="Input 4 4 2 4 3 2" xfId="27171"/>
    <cellStyle name="Input 4 4 2 4 3 2 2" xfId="50790"/>
    <cellStyle name="Input 4 4 2 4 3 3" xfId="38982"/>
    <cellStyle name="Input 4 4 2 4 4" xfId="18475"/>
    <cellStyle name="Input 4 4 2 4 4 2" xfId="42096"/>
    <cellStyle name="Input 4 4 2 4 5" xfId="30288"/>
    <cellStyle name="Input 4 4 2 5" xfId="6401"/>
    <cellStyle name="Input 4 4 2 5 2" xfId="12687"/>
    <cellStyle name="Input 4 4 2 5 2 2" xfId="24497"/>
    <cellStyle name="Input 4 4 2 5 2 2 2" xfId="48116"/>
    <cellStyle name="Input 4 4 2 5 2 3" xfId="36308"/>
    <cellStyle name="Input 4 4 2 5 3" xfId="10343"/>
    <cellStyle name="Input 4 4 2 5 3 2" xfId="22153"/>
    <cellStyle name="Input 4 4 2 5 3 2 2" xfId="45772"/>
    <cellStyle name="Input 4 4 2 5 3 3" xfId="33964"/>
    <cellStyle name="Input 4 4 2 5 4" xfId="18216"/>
    <cellStyle name="Input 4 4 2 5 4 2" xfId="41837"/>
    <cellStyle name="Input 4 4 2 5 5" xfId="30029"/>
    <cellStyle name="Input 4 4 2 6" xfId="9528"/>
    <cellStyle name="Input 4 4 2 6 2" xfId="21338"/>
    <cellStyle name="Input 4 4 2 6 2 2" xfId="44957"/>
    <cellStyle name="Input 4 4 2 6 3" xfId="33149"/>
    <cellStyle name="Input 4 4 2 7" xfId="9350"/>
    <cellStyle name="Input 4 4 2 7 2" xfId="21160"/>
    <cellStyle name="Input 4 4 2 7 2 2" xfId="44779"/>
    <cellStyle name="Input 4 4 2 7 3" xfId="32971"/>
    <cellStyle name="Input 4 4 2 8" xfId="16936"/>
    <cellStyle name="Input 4 4 2 8 2" xfId="40557"/>
    <cellStyle name="Input 4 4 2 9" xfId="28749"/>
    <cellStyle name="Input 4 4 3" xfId="2854"/>
    <cellStyle name="Input 4 4 3 2" xfId="5500"/>
    <cellStyle name="Input 4 4 3 2 2" xfId="8227"/>
    <cellStyle name="Input 4 4 3 2 2 2" xfId="14512"/>
    <cellStyle name="Input 4 4 3 2 2 2 2" xfId="26322"/>
    <cellStyle name="Input 4 4 3 2 2 2 2 2" xfId="49941"/>
    <cellStyle name="Input 4 4 3 2 2 2 3" xfId="38133"/>
    <cellStyle name="Input 4 4 3 2 2 3" xfId="9487"/>
    <cellStyle name="Input 4 4 3 2 2 3 2" xfId="21297"/>
    <cellStyle name="Input 4 4 3 2 2 3 2 2" xfId="44916"/>
    <cellStyle name="Input 4 4 3 2 2 3 3" xfId="33108"/>
    <cellStyle name="Input 4 4 3 2 2 4" xfId="20041"/>
    <cellStyle name="Input 4 4 3 2 2 4 2" xfId="43662"/>
    <cellStyle name="Input 4 4 3 2 2 5" xfId="31854"/>
    <cellStyle name="Input 4 4 3 2 3" xfId="8656"/>
    <cellStyle name="Input 4 4 3 2 3 2" xfId="14941"/>
    <cellStyle name="Input 4 4 3 2 3 2 2" xfId="26751"/>
    <cellStyle name="Input 4 4 3 2 3 2 2 2" xfId="50370"/>
    <cellStyle name="Input 4 4 3 2 3 2 3" xfId="38562"/>
    <cellStyle name="Input 4 4 3 2 3 3" xfId="9249"/>
    <cellStyle name="Input 4 4 3 2 3 3 2" xfId="21059"/>
    <cellStyle name="Input 4 4 3 2 3 3 2 2" xfId="44678"/>
    <cellStyle name="Input 4 4 3 2 3 3 3" xfId="32870"/>
    <cellStyle name="Input 4 4 3 2 3 4" xfId="20470"/>
    <cellStyle name="Input 4 4 3 2 3 4 2" xfId="44091"/>
    <cellStyle name="Input 4 4 3 2 3 5" xfId="32283"/>
    <cellStyle name="Input 4 4 3 2 4" xfId="12064"/>
    <cellStyle name="Input 4 4 3 2 4 2" xfId="23874"/>
    <cellStyle name="Input 4 4 3 2 4 2 2" xfId="47493"/>
    <cellStyle name="Input 4 4 3 2 4 3" xfId="35685"/>
    <cellStyle name="Input 4 4 3 2 5" xfId="12206"/>
    <cellStyle name="Input 4 4 3 2 5 2" xfId="24016"/>
    <cellStyle name="Input 4 4 3 2 5 2 2" xfId="47635"/>
    <cellStyle name="Input 4 4 3 2 5 3" xfId="35827"/>
    <cellStyle name="Input 4 4 3 2 6" xfId="17846"/>
    <cellStyle name="Input 4 4 3 2 6 2" xfId="41467"/>
    <cellStyle name="Input 4 4 3 2 7" xfId="29659"/>
    <cellStyle name="Input 4 4 3 3" xfId="7239"/>
    <cellStyle name="Input 4 4 3 3 2" xfId="13524"/>
    <cellStyle name="Input 4 4 3 3 2 2" xfId="25334"/>
    <cellStyle name="Input 4 4 3 3 2 2 2" xfId="48953"/>
    <cellStyle name="Input 4 4 3 3 2 3" xfId="37145"/>
    <cellStyle name="Input 4 4 3 3 3" xfId="15752"/>
    <cellStyle name="Input 4 4 3 3 3 2" xfId="27562"/>
    <cellStyle name="Input 4 4 3 3 3 2 2" xfId="51181"/>
    <cellStyle name="Input 4 4 3 3 3 3" xfId="39373"/>
    <cellStyle name="Input 4 4 3 3 4" xfId="19053"/>
    <cellStyle name="Input 4 4 3 3 4 2" xfId="42674"/>
    <cellStyle name="Input 4 4 3 3 5" xfId="30866"/>
    <cellStyle name="Input 4 4 3 4" xfId="6359"/>
    <cellStyle name="Input 4 4 3 4 2" xfId="12645"/>
    <cellStyle name="Input 4 4 3 4 2 2" xfId="24455"/>
    <cellStyle name="Input 4 4 3 4 2 2 2" xfId="48074"/>
    <cellStyle name="Input 4 4 3 4 2 3" xfId="36266"/>
    <cellStyle name="Input 4 4 3 4 3" xfId="16597"/>
    <cellStyle name="Input 4 4 3 4 3 2" xfId="28407"/>
    <cellStyle name="Input 4 4 3 4 3 2 2" xfId="52026"/>
    <cellStyle name="Input 4 4 3 4 3 3" xfId="40218"/>
    <cellStyle name="Input 4 4 3 4 4" xfId="18174"/>
    <cellStyle name="Input 4 4 3 4 4 2" xfId="41795"/>
    <cellStyle name="Input 4 4 3 4 5" xfId="29987"/>
    <cellStyle name="Input 4 4 3 5" xfId="10522"/>
    <cellStyle name="Input 4 4 3 5 2" xfId="22332"/>
    <cellStyle name="Input 4 4 3 5 2 2" xfId="45951"/>
    <cellStyle name="Input 4 4 3 5 3" xfId="34143"/>
    <cellStyle name="Input 4 4 3 6" xfId="11884"/>
    <cellStyle name="Input 4 4 3 6 2" xfId="23694"/>
    <cellStyle name="Input 4 4 3 6 2 2" xfId="47313"/>
    <cellStyle name="Input 4 4 3 6 3" xfId="35505"/>
    <cellStyle name="Input 4 4 3 7" xfId="17227"/>
    <cellStyle name="Input 4 4 3 7 2" xfId="40848"/>
    <cellStyle name="Input 4 4 3 8" xfId="29040"/>
    <cellStyle name="Input 4 4 4" xfId="3850"/>
    <cellStyle name="Input 4 4 4 2" xfId="7742"/>
    <cellStyle name="Input 4 4 4 2 2" xfId="14027"/>
    <cellStyle name="Input 4 4 4 2 2 2" xfId="25837"/>
    <cellStyle name="Input 4 4 4 2 2 2 2" xfId="49456"/>
    <cellStyle name="Input 4 4 4 2 2 3" xfId="37648"/>
    <cellStyle name="Input 4 4 4 2 3" xfId="16522"/>
    <cellStyle name="Input 4 4 4 2 3 2" xfId="28332"/>
    <cellStyle name="Input 4 4 4 2 3 2 2" xfId="51951"/>
    <cellStyle name="Input 4 4 4 2 3 3" xfId="40143"/>
    <cellStyle name="Input 4 4 4 2 4" xfId="19556"/>
    <cellStyle name="Input 4 4 4 2 4 2" xfId="43177"/>
    <cellStyle name="Input 4 4 4 2 5" xfId="31369"/>
    <cellStyle name="Input 4 4 4 3" xfId="6450"/>
    <cellStyle name="Input 4 4 4 3 2" xfId="12736"/>
    <cellStyle name="Input 4 4 4 3 2 2" xfId="24546"/>
    <cellStyle name="Input 4 4 4 3 2 2 2" xfId="48165"/>
    <cellStyle name="Input 4 4 4 3 2 3" xfId="36357"/>
    <cellStyle name="Input 4 4 4 3 3" xfId="15831"/>
    <cellStyle name="Input 4 4 4 3 3 2" xfId="27641"/>
    <cellStyle name="Input 4 4 4 3 3 2 2" xfId="51260"/>
    <cellStyle name="Input 4 4 4 3 3 3" xfId="39452"/>
    <cellStyle name="Input 4 4 4 3 4" xfId="18265"/>
    <cellStyle name="Input 4 4 4 3 4 2" xfId="41886"/>
    <cellStyle name="Input 4 4 4 3 5" xfId="30078"/>
    <cellStyle name="Input 4 4 4 4" xfId="11188"/>
    <cellStyle name="Input 4 4 4 4 2" xfId="22998"/>
    <cellStyle name="Input 4 4 4 4 2 2" xfId="46617"/>
    <cellStyle name="Input 4 4 4 4 3" xfId="34809"/>
    <cellStyle name="Input 4 4 4 5" xfId="10349"/>
    <cellStyle name="Input 4 4 4 5 2" xfId="22159"/>
    <cellStyle name="Input 4 4 4 5 2 2" xfId="45778"/>
    <cellStyle name="Input 4 4 4 5 3" xfId="33970"/>
    <cellStyle name="Input 4 4 4 6" xfId="17623"/>
    <cellStyle name="Input 4 4 4 6 2" xfId="41244"/>
    <cellStyle name="Input 4 4 4 7" xfId="29436"/>
    <cellStyle name="Input 4 4 5" xfId="6730"/>
    <cellStyle name="Input 4 4 5 2" xfId="13015"/>
    <cellStyle name="Input 4 4 5 2 2" xfId="24825"/>
    <cellStyle name="Input 4 4 5 2 2 2" xfId="48444"/>
    <cellStyle name="Input 4 4 5 2 3" xfId="36636"/>
    <cellStyle name="Input 4 4 5 3" xfId="11548"/>
    <cellStyle name="Input 4 4 5 3 2" xfId="23358"/>
    <cellStyle name="Input 4 4 5 3 2 2" xfId="46977"/>
    <cellStyle name="Input 4 4 5 3 3" xfId="35169"/>
    <cellStyle name="Input 4 4 5 4" xfId="18544"/>
    <cellStyle name="Input 4 4 5 4 2" xfId="42165"/>
    <cellStyle name="Input 4 4 5 5" xfId="30357"/>
    <cellStyle name="Input 4 4 6" xfId="8095"/>
    <cellStyle name="Input 4 4 6 2" xfId="14380"/>
    <cellStyle name="Input 4 4 6 2 2" xfId="26190"/>
    <cellStyle name="Input 4 4 6 2 2 2" xfId="49809"/>
    <cellStyle name="Input 4 4 6 2 3" xfId="38001"/>
    <cellStyle name="Input 4 4 6 3" xfId="15592"/>
    <cellStyle name="Input 4 4 6 3 2" xfId="27402"/>
    <cellStyle name="Input 4 4 6 3 2 2" xfId="51021"/>
    <cellStyle name="Input 4 4 6 3 3" xfId="39213"/>
    <cellStyle name="Input 4 4 6 4" xfId="19909"/>
    <cellStyle name="Input 4 4 6 4 2" xfId="43530"/>
    <cellStyle name="Input 4 4 6 5" xfId="31722"/>
    <cellStyle name="Input 4 4 7" xfId="9599"/>
    <cellStyle name="Input 4 4 7 2" xfId="21409"/>
    <cellStyle name="Input 4 4 7 2 2" xfId="45028"/>
    <cellStyle name="Input 4 4 7 3" xfId="33220"/>
    <cellStyle name="Input 4 4 8" xfId="15607"/>
    <cellStyle name="Input 4 4 8 2" xfId="27417"/>
    <cellStyle name="Input 4 4 8 2 2" xfId="51036"/>
    <cellStyle name="Input 4 4 8 3" xfId="39228"/>
    <cellStyle name="Input 4 4 9" xfId="17004"/>
    <cellStyle name="Input 4 4 9 2" xfId="40625"/>
    <cellStyle name="Input 4 5" xfId="1119"/>
    <cellStyle name="Input 4 5 10" xfId="28827"/>
    <cellStyle name="Input 4 5 2" xfId="1049"/>
    <cellStyle name="Input 4 5 2 2" xfId="2833"/>
    <cellStyle name="Input 4 5 2 2 2" xfId="5479"/>
    <cellStyle name="Input 4 5 2 2 2 2" xfId="8206"/>
    <cellStyle name="Input 4 5 2 2 2 2 2" xfId="14491"/>
    <cellStyle name="Input 4 5 2 2 2 2 2 2" xfId="26301"/>
    <cellStyle name="Input 4 5 2 2 2 2 2 2 2" xfId="49920"/>
    <cellStyle name="Input 4 5 2 2 2 2 2 3" xfId="38112"/>
    <cellStyle name="Input 4 5 2 2 2 2 3" xfId="10470"/>
    <cellStyle name="Input 4 5 2 2 2 2 3 2" xfId="22280"/>
    <cellStyle name="Input 4 5 2 2 2 2 3 2 2" xfId="45899"/>
    <cellStyle name="Input 4 5 2 2 2 2 3 3" xfId="34091"/>
    <cellStyle name="Input 4 5 2 2 2 2 4" xfId="20020"/>
    <cellStyle name="Input 4 5 2 2 2 2 4 2" xfId="43641"/>
    <cellStyle name="Input 4 5 2 2 2 2 5" xfId="31833"/>
    <cellStyle name="Input 4 5 2 2 2 3" xfId="8635"/>
    <cellStyle name="Input 4 5 2 2 2 3 2" xfId="14920"/>
    <cellStyle name="Input 4 5 2 2 2 3 2 2" xfId="26730"/>
    <cellStyle name="Input 4 5 2 2 2 3 2 2 2" xfId="50349"/>
    <cellStyle name="Input 4 5 2 2 2 3 2 3" xfId="38541"/>
    <cellStyle name="Input 4 5 2 2 2 3 3" xfId="8972"/>
    <cellStyle name="Input 4 5 2 2 2 3 3 2" xfId="20782"/>
    <cellStyle name="Input 4 5 2 2 2 3 3 2 2" xfId="44401"/>
    <cellStyle name="Input 4 5 2 2 2 3 3 3" xfId="32593"/>
    <cellStyle name="Input 4 5 2 2 2 3 4" xfId="20449"/>
    <cellStyle name="Input 4 5 2 2 2 3 4 2" xfId="44070"/>
    <cellStyle name="Input 4 5 2 2 2 3 5" xfId="32262"/>
    <cellStyle name="Input 4 5 2 2 2 4" xfId="12043"/>
    <cellStyle name="Input 4 5 2 2 2 4 2" xfId="23853"/>
    <cellStyle name="Input 4 5 2 2 2 4 2 2" xfId="47472"/>
    <cellStyle name="Input 4 5 2 2 2 4 3" xfId="35664"/>
    <cellStyle name="Input 4 5 2 2 2 5" xfId="11603"/>
    <cellStyle name="Input 4 5 2 2 2 5 2" xfId="23413"/>
    <cellStyle name="Input 4 5 2 2 2 5 2 2" xfId="47032"/>
    <cellStyle name="Input 4 5 2 2 2 5 3" xfId="35224"/>
    <cellStyle name="Input 4 5 2 2 2 6" xfId="17825"/>
    <cellStyle name="Input 4 5 2 2 2 6 2" xfId="41446"/>
    <cellStyle name="Input 4 5 2 2 2 7" xfId="29638"/>
    <cellStyle name="Input 4 5 2 2 3" xfId="7218"/>
    <cellStyle name="Input 4 5 2 2 3 2" xfId="13503"/>
    <cellStyle name="Input 4 5 2 2 3 2 2" xfId="25313"/>
    <cellStyle name="Input 4 5 2 2 3 2 2 2" xfId="48932"/>
    <cellStyle name="Input 4 5 2 2 3 2 3" xfId="37124"/>
    <cellStyle name="Input 4 5 2 2 3 3" xfId="16092"/>
    <cellStyle name="Input 4 5 2 2 3 3 2" xfId="27902"/>
    <cellStyle name="Input 4 5 2 2 3 3 2 2" xfId="51521"/>
    <cellStyle name="Input 4 5 2 2 3 3 3" xfId="39713"/>
    <cellStyle name="Input 4 5 2 2 3 4" xfId="19032"/>
    <cellStyle name="Input 4 5 2 2 3 4 2" xfId="42653"/>
    <cellStyle name="Input 4 5 2 2 3 5" xfId="30845"/>
    <cellStyle name="Input 4 5 2 2 4" xfId="6413"/>
    <cellStyle name="Input 4 5 2 2 4 2" xfId="12699"/>
    <cellStyle name="Input 4 5 2 2 4 2 2" xfId="24509"/>
    <cellStyle name="Input 4 5 2 2 4 2 2 2" xfId="48128"/>
    <cellStyle name="Input 4 5 2 2 4 2 3" xfId="36320"/>
    <cellStyle name="Input 4 5 2 2 4 3" xfId="15848"/>
    <cellStyle name="Input 4 5 2 2 4 3 2" xfId="27658"/>
    <cellStyle name="Input 4 5 2 2 4 3 2 2" xfId="51277"/>
    <cellStyle name="Input 4 5 2 2 4 3 3" xfId="39469"/>
    <cellStyle name="Input 4 5 2 2 4 4" xfId="18228"/>
    <cellStyle name="Input 4 5 2 2 4 4 2" xfId="41849"/>
    <cellStyle name="Input 4 5 2 2 4 5" xfId="30041"/>
    <cellStyle name="Input 4 5 2 2 5" xfId="10501"/>
    <cellStyle name="Input 4 5 2 2 5 2" xfId="22311"/>
    <cellStyle name="Input 4 5 2 2 5 2 2" xfId="45930"/>
    <cellStyle name="Input 4 5 2 2 5 3" xfId="34122"/>
    <cellStyle name="Input 4 5 2 2 6" xfId="15944"/>
    <cellStyle name="Input 4 5 2 2 6 2" xfId="27754"/>
    <cellStyle name="Input 4 5 2 2 6 2 2" xfId="51373"/>
    <cellStyle name="Input 4 5 2 2 6 3" xfId="39565"/>
    <cellStyle name="Input 4 5 2 2 7" xfId="17206"/>
    <cellStyle name="Input 4 5 2 2 7 2" xfId="40827"/>
    <cellStyle name="Input 4 5 2 2 8" xfId="29019"/>
    <cellStyle name="Input 4 5 2 3" xfId="3793"/>
    <cellStyle name="Input 4 5 2 3 2" xfId="7685"/>
    <cellStyle name="Input 4 5 2 3 2 2" xfId="13970"/>
    <cellStyle name="Input 4 5 2 3 2 2 2" xfId="25780"/>
    <cellStyle name="Input 4 5 2 3 2 2 2 2" xfId="49399"/>
    <cellStyle name="Input 4 5 2 3 2 2 3" xfId="37591"/>
    <cellStyle name="Input 4 5 2 3 2 3" xfId="12172"/>
    <cellStyle name="Input 4 5 2 3 2 3 2" xfId="23982"/>
    <cellStyle name="Input 4 5 2 3 2 3 2 2" xfId="47601"/>
    <cellStyle name="Input 4 5 2 3 2 3 3" xfId="35793"/>
    <cellStyle name="Input 4 5 2 3 2 4" xfId="19499"/>
    <cellStyle name="Input 4 5 2 3 2 4 2" xfId="43120"/>
    <cellStyle name="Input 4 5 2 3 2 5" xfId="31312"/>
    <cellStyle name="Input 4 5 2 3 3" xfId="7115"/>
    <cellStyle name="Input 4 5 2 3 3 2" xfId="13400"/>
    <cellStyle name="Input 4 5 2 3 3 2 2" xfId="25210"/>
    <cellStyle name="Input 4 5 2 3 3 2 2 2" xfId="48829"/>
    <cellStyle name="Input 4 5 2 3 3 2 3" xfId="37021"/>
    <cellStyle name="Input 4 5 2 3 3 3" xfId="9030"/>
    <cellStyle name="Input 4 5 2 3 3 3 2" xfId="20840"/>
    <cellStyle name="Input 4 5 2 3 3 3 2 2" xfId="44459"/>
    <cellStyle name="Input 4 5 2 3 3 3 3" xfId="32651"/>
    <cellStyle name="Input 4 5 2 3 3 4" xfId="18929"/>
    <cellStyle name="Input 4 5 2 3 3 4 2" xfId="42550"/>
    <cellStyle name="Input 4 5 2 3 3 5" xfId="30742"/>
    <cellStyle name="Input 4 5 2 3 4" xfId="11131"/>
    <cellStyle name="Input 4 5 2 3 4 2" xfId="22941"/>
    <cellStyle name="Input 4 5 2 3 4 2 2" xfId="46560"/>
    <cellStyle name="Input 4 5 2 3 4 3" xfId="34752"/>
    <cellStyle name="Input 4 5 2 3 5" xfId="11611"/>
    <cellStyle name="Input 4 5 2 3 5 2" xfId="23421"/>
    <cellStyle name="Input 4 5 2 3 5 2 2" xfId="47040"/>
    <cellStyle name="Input 4 5 2 3 5 3" xfId="35232"/>
    <cellStyle name="Input 4 5 2 3 6" xfId="17566"/>
    <cellStyle name="Input 4 5 2 3 6 2" xfId="41187"/>
    <cellStyle name="Input 4 5 2 3 7" xfId="29379"/>
    <cellStyle name="Input 4 5 2 4" xfId="6672"/>
    <cellStyle name="Input 4 5 2 4 2" xfId="12957"/>
    <cellStyle name="Input 4 5 2 4 2 2" xfId="24767"/>
    <cellStyle name="Input 4 5 2 4 2 2 2" xfId="48386"/>
    <cellStyle name="Input 4 5 2 4 2 3" xfId="36578"/>
    <cellStyle name="Input 4 5 2 4 3" xfId="10091"/>
    <cellStyle name="Input 4 5 2 4 3 2" xfId="21901"/>
    <cellStyle name="Input 4 5 2 4 3 2 2" xfId="45520"/>
    <cellStyle name="Input 4 5 2 4 3 3" xfId="33712"/>
    <cellStyle name="Input 4 5 2 4 4" xfId="18486"/>
    <cellStyle name="Input 4 5 2 4 4 2" xfId="42107"/>
    <cellStyle name="Input 4 5 2 4 5" xfId="30299"/>
    <cellStyle name="Input 4 5 2 5" xfId="6463"/>
    <cellStyle name="Input 4 5 2 5 2" xfId="12749"/>
    <cellStyle name="Input 4 5 2 5 2 2" xfId="24559"/>
    <cellStyle name="Input 4 5 2 5 2 2 2" xfId="48178"/>
    <cellStyle name="Input 4 5 2 5 2 3" xfId="36370"/>
    <cellStyle name="Input 4 5 2 5 3" xfId="16313"/>
    <cellStyle name="Input 4 5 2 5 3 2" xfId="28123"/>
    <cellStyle name="Input 4 5 2 5 3 2 2" xfId="51742"/>
    <cellStyle name="Input 4 5 2 5 3 3" xfId="39934"/>
    <cellStyle name="Input 4 5 2 5 4" xfId="18278"/>
    <cellStyle name="Input 4 5 2 5 4 2" xfId="41899"/>
    <cellStyle name="Input 4 5 2 5 5" xfId="30091"/>
    <cellStyle name="Input 4 5 2 6" xfId="9539"/>
    <cellStyle name="Input 4 5 2 6 2" xfId="21349"/>
    <cellStyle name="Input 4 5 2 6 2 2" xfId="44968"/>
    <cellStyle name="Input 4 5 2 6 3" xfId="33160"/>
    <cellStyle name="Input 4 5 2 7" xfId="11378"/>
    <cellStyle name="Input 4 5 2 7 2" xfId="23188"/>
    <cellStyle name="Input 4 5 2 7 2 2" xfId="46807"/>
    <cellStyle name="Input 4 5 2 7 3" xfId="34999"/>
    <cellStyle name="Input 4 5 2 8" xfId="16947"/>
    <cellStyle name="Input 4 5 2 8 2" xfId="40568"/>
    <cellStyle name="Input 4 5 2 9" xfId="28760"/>
    <cellStyle name="Input 4 5 3" xfId="2858"/>
    <cellStyle name="Input 4 5 3 2" xfId="5504"/>
    <cellStyle name="Input 4 5 3 2 2" xfId="8231"/>
    <cellStyle name="Input 4 5 3 2 2 2" xfId="14516"/>
    <cellStyle name="Input 4 5 3 2 2 2 2" xfId="26326"/>
    <cellStyle name="Input 4 5 3 2 2 2 2 2" xfId="49945"/>
    <cellStyle name="Input 4 5 3 2 2 2 3" xfId="38137"/>
    <cellStyle name="Input 4 5 3 2 2 3" xfId="11344"/>
    <cellStyle name="Input 4 5 3 2 2 3 2" xfId="23154"/>
    <cellStyle name="Input 4 5 3 2 2 3 2 2" xfId="46773"/>
    <cellStyle name="Input 4 5 3 2 2 3 3" xfId="34965"/>
    <cellStyle name="Input 4 5 3 2 2 4" xfId="20045"/>
    <cellStyle name="Input 4 5 3 2 2 4 2" xfId="43666"/>
    <cellStyle name="Input 4 5 3 2 2 5" xfId="31858"/>
    <cellStyle name="Input 4 5 3 2 3" xfId="8660"/>
    <cellStyle name="Input 4 5 3 2 3 2" xfId="14945"/>
    <cellStyle name="Input 4 5 3 2 3 2 2" xfId="26755"/>
    <cellStyle name="Input 4 5 3 2 3 2 2 2" xfId="50374"/>
    <cellStyle name="Input 4 5 3 2 3 2 3" xfId="38566"/>
    <cellStyle name="Input 4 5 3 2 3 3" xfId="10296"/>
    <cellStyle name="Input 4 5 3 2 3 3 2" xfId="22106"/>
    <cellStyle name="Input 4 5 3 2 3 3 2 2" xfId="45725"/>
    <cellStyle name="Input 4 5 3 2 3 3 3" xfId="33917"/>
    <cellStyle name="Input 4 5 3 2 3 4" xfId="20474"/>
    <cellStyle name="Input 4 5 3 2 3 4 2" xfId="44095"/>
    <cellStyle name="Input 4 5 3 2 3 5" xfId="32287"/>
    <cellStyle name="Input 4 5 3 2 4" xfId="12068"/>
    <cellStyle name="Input 4 5 3 2 4 2" xfId="23878"/>
    <cellStyle name="Input 4 5 3 2 4 2 2" xfId="47497"/>
    <cellStyle name="Input 4 5 3 2 4 3" xfId="35689"/>
    <cellStyle name="Input 4 5 3 2 5" xfId="10681"/>
    <cellStyle name="Input 4 5 3 2 5 2" xfId="22491"/>
    <cellStyle name="Input 4 5 3 2 5 2 2" xfId="46110"/>
    <cellStyle name="Input 4 5 3 2 5 3" xfId="34302"/>
    <cellStyle name="Input 4 5 3 2 6" xfId="17850"/>
    <cellStyle name="Input 4 5 3 2 6 2" xfId="41471"/>
    <cellStyle name="Input 4 5 3 2 7" xfId="29663"/>
    <cellStyle name="Input 4 5 3 3" xfId="7243"/>
    <cellStyle name="Input 4 5 3 3 2" xfId="13528"/>
    <cellStyle name="Input 4 5 3 3 2 2" xfId="25338"/>
    <cellStyle name="Input 4 5 3 3 2 2 2" xfId="48957"/>
    <cellStyle name="Input 4 5 3 3 2 3" xfId="37149"/>
    <cellStyle name="Input 4 5 3 3 3" xfId="16788"/>
    <cellStyle name="Input 4 5 3 3 3 2" xfId="28598"/>
    <cellStyle name="Input 4 5 3 3 3 2 2" xfId="52217"/>
    <cellStyle name="Input 4 5 3 3 3 3" xfId="40409"/>
    <cellStyle name="Input 4 5 3 3 4" xfId="19057"/>
    <cellStyle name="Input 4 5 3 3 4 2" xfId="42678"/>
    <cellStyle name="Input 4 5 3 3 5" xfId="30870"/>
    <cellStyle name="Input 4 5 3 4" xfId="6472"/>
    <cellStyle name="Input 4 5 3 4 2" xfId="12758"/>
    <cellStyle name="Input 4 5 3 4 2 2" xfId="24568"/>
    <cellStyle name="Input 4 5 3 4 2 2 2" xfId="48187"/>
    <cellStyle name="Input 4 5 3 4 2 3" xfId="36379"/>
    <cellStyle name="Input 4 5 3 4 3" xfId="15710"/>
    <cellStyle name="Input 4 5 3 4 3 2" xfId="27520"/>
    <cellStyle name="Input 4 5 3 4 3 2 2" xfId="51139"/>
    <cellStyle name="Input 4 5 3 4 3 3" xfId="39331"/>
    <cellStyle name="Input 4 5 3 4 4" xfId="18287"/>
    <cellStyle name="Input 4 5 3 4 4 2" xfId="41908"/>
    <cellStyle name="Input 4 5 3 4 5" xfId="30100"/>
    <cellStyle name="Input 4 5 3 5" xfId="10526"/>
    <cellStyle name="Input 4 5 3 5 2" xfId="22336"/>
    <cellStyle name="Input 4 5 3 5 2 2" xfId="45955"/>
    <cellStyle name="Input 4 5 3 5 3" xfId="34147"/>
    <cellStyle name="Input 4 5 3 6" xfId="16659"/>
    <cellStyle name="Input 4 5 3 6 2" xfId="28469"/>
    <cellStyle name="Input 4 5 3 6 2 2" xfId="52088"/>
    <cellStyle name="Input 4 5 3 6 3" xfId="40280"/>
    <cellStyle name="Input 4 5 3 7" xfId="17231"/>
    <cellStyle name="Input 4 5 3 7 2" xfId="40852"/>
    <cellStyle name="Input 4 5 3 8" xfId="29044"/>
    <cellStyle name="Input 4 5 4" xfId="3860"/>
    <cellStyle name="Input 4 5 4 2" xfId="7752"/>
    <cellStyle name="Input 4 5 4 2 2" xfId="14037"/>
    <cellStyle name="Input 4 5 4 2 2 2" xfId="25847"/>
    <cellStyle name="Input 4 5 4 2 2 2 2" xfId="49466"/>
    <cellStyle name="Input 4 5 4 2 2 3" xfId="37658"/>
    <cellStyle name="Input 4 5 4 2 3" xfId="9869"/>
    <cellStyle name="Input 4 5 4 2 3 2" xfId="21679"/>
    <cellStyle name="Input 4 5 4 2 3 2 2" xfId="45298"/>
    <cellStyle name="Input 4 5 4 2 3 3" xfId="33490"/>
    <cellStyle name="Input 4 5 4 2 4" xfId="19566"/>
    <cellStyle name="Input 4 5 4 2 4 2" xfId="43187"/>
    <cellStyle name="Input 4 5 4 2 5" xfId="31379"/>
    <cellStyle name="Input 4 5 4 3" xfId="6436"/>
    <cellStyle name="Input 4 5 4 3 2" xfId="12722"/>
    <cellStyle name="Input 4 5 4 3 2 2" xfId="24532"/>
    <cellStyle name="Input 4 5 4 3 2 2 2" xfId="48151"/>
    <cellStyle name="Input 4 5 4 3 2 3" xfId="36343"/>
    <cellStyle name="Input 4 5 4 3 3" xfId="15750"/>
    <cellStyle name="Input 4 5 4 3 3 2" xfId="27560"/>
    <cellStyle name="Input 4 5 4 3 3 2 2" xfId="51179"/>
    <cellStyle name="Input 4 5 4 3 3 3" xfId="39371"/>
    <cellStyle name="Input 4 5 4 3 4" xfId="18251"/>
    <cellStyle name="Input 4 5 4 3 4 2" xfId="41872"/>
    <cellStyle name="Input 4 5 4 3 5" xfId="30064"/>
    <cellStyle name="Input 4 5 4 4" xfId="11198"/>
    <cellStyle name="Input 4 5 4 4 2" xfId="23008"/>
    <cellStyle name="Input 4 5 4 4 2 2" xfId="46627"/>
    <cellStyle name="Input 4 5 4 4 3" xfId="34819"/>
    <cellStyle name="Input 4 5 4 5" xfId="10471"/>
    <cellStyle name="Input 4 5 4 5 2" xfId="22281"/>
    <cellStyle name="Input 4 5 4 5 2 2" xfId="45900"/>
    <cellStyle name="Input 4 5 4 5 3" xfId="34092"/>
    <cellStyle name="Input 4 5 4 6" xfId="17633"/>
    <cellStyle name="Input 4 5 4 6 2" xfId="41254"/>
    <cellStyle name="Input 4 5 4 7" xfId="29446"/>
    <cellStyle name="Input 4 5 5" xfId="6740"/>
    <cellStyle name="Input 4 5 5 2" xfId="13025"/>
    <cellStyle name="Input 4 5 5 2 2" xfId="24835"/>
    <cellStyle name="Input 4 5 5 2 2 2" xfId="48454"/>
    <cellStyle name="Input 4 5 5 2 3" xfId="36646"/>
    <cellStyle name="Input 4 5 5 3" xfId="15599"/>
    <cellStyle name="Input 4 5 5 3 2" xfId="27409"/>
    <cellStyle name="Input 4 5 5 3 2 2" xfId="51028"/>
    <cellStyle name="Input 4 5 5 3 3" xfId="39220"/>
    <cellStyle name="Input 4 5 5 4" xfId="18554"/>
    <cellStyle name="Input 4 5 5 4 2" xfId="42175"/>
    <cellStyle name="Input 4 5 5 5" xfId="30367"/>
    <cellStyle name="Input 4 5 6" xfId="7019"/>
    <cellStyle name="Input 4 5 6 2" xfId="13304"/>
    <cellStyle name="Input 4 5 6 2 2" xfId="25114"/>
    <cellStyle name="Input 4 5 6 2 2 2" xfId="48733"/>
    <cellStyle name="Input 4 5 6 2 3" xfId="36925"/>
    <cellStyle name="Input 4 5 6 3" xfId="12160"/>
    <cellStyle name="Input 4 5 6 3 2" xfId="23970"/>
    <cellStyle name="Input 4 5 6 3 2 2" xfId="47589"/>
    <cellStyle name="Input 4 5 6 3 3" xfId="35781"/>
    <cellStyle name="Input 4 5 6 4" xfId="18833"/>
    <cellStyle name="Input 4 5 6 4 2" xfId="42454"/>
    <cellStyle name="Input 4 5 6 5" xfId="30646"/>
    <cellStyle name="Input 4 5 7" xfId="9609"/>
    <cellStyle name="Input 4 5 7 2" xfId="21419"/>
    <cellStyle name="Input 4 5 7 2 2" xfId="45038"/>
    <cellStyle name="Input 4 5 7 3" xfId="33230"/>
    <cellStyle name="Input 4 5 8" xfId="15286"/>
    <cellStyle name="Input 4 5 8 2" xfId="27096"/>
    <cellStyle name="Input 4 5 8 2 2" xfId="50715"/>
    <cellStyle name="Input 4 5 8 3" xfId="38907"/>
    <cellStyle name="Input 4 5 9" xfId="17014"/>
    <cellStyle name="Input 4 5 9 2" xfId="40635"/>
    <cellStyle name="Input 4 6" xfId="1094"/>
    <cellStyle name="Input 4 6 2" xfId="2849"/>
    <cellStyle name="Input 4 6 2 2" xfId="5495"/>
    <cellStyle name="Input 4 6 2 2 2" xfId="8222"/>
    <cellStyle name="Input 4 6 2 2 2 2" xfId="14507"/>
    <cellStyle name="Input 4 6 2 2 2 2 2" xfId="26317"/>
    <cellStyle name="Input 4 6 2 2 2 2 2 2" xfId="49936"/>
    <cellStyle name="Input 4 6 2 2 2 2 3" xfId="38128"/>
    <cellStyle name="Input 4 6 2 2 2 3" xfId="10228"/>
    <cellStyle name="Input 4 6 2 2 2 3 2" xfId="22038"/>
    <cellStyle name="Input 4 6 2 2 2 3 2 2" xfId="45657"/>
    <cellStyle name="Input 4 6 2 2 2 3 3" xfId="33849"/>
    <cellStyle name="Input 4 6 2 2 2 4" xfId="20036"/>
    <cellStyle name="Input 4 6 2 2 2 4 2" xfId="43657"/>
    <cellStyle name="Input 4 6 2 2 2 5" xfId="31849"/>
    <cellStyle name="Input 4 6 2 2 3" xfId="8651"/>
    <cellStyle name="Input 4 6 2 2 3 2" xfId="14936"/>
    <cellStyle name="Input 4 6 2 2 3 2 2" xfId="26746"/>
    <cellStyle name="Input 4 6 2 2 3 2 2 2" xfId="50365"/>
    <cellStyle name="Input 4 6 2 2 3 2 3" xfId="38557"/>
    <cellStyle name="Input 4 6 2 2 3 3" xfId="10596"/>
    <cellStyle name="Input 4 6 2 2 3 3 2" xfId="22406"/>
    <cellStyle name="Input 4 6 2 2 3 3 2 2" xfId="46025"/>
    <cellStyle name="Input 4 6 2 2 3 3 3" xfId="34217"/>
    <cellStyle name="Input 4 6 2 2 3 4" xfId="20465"/>
    <cellStyle name="Input 4 6 2 2 3 4 2" xfId="44086"/>
    <cellStyle name="Input 4 6 2 2 3 5" xfId="32278"/>
    <cellStyle name="Input 4 6 2 2 4" xfId="12059"/>
    <cellStyle name="Input 4 6 2 2 4 2" xfId="23869"/>
    <cellStyle name="Input 4 6 2 2 4 2 2" xfId="47488"/>
    <cellStyle name="Input 4 6 2 2 4 3" xfId="35680"/>
    <cellStyle name="Input 4 6 2 2 5" xfId="9870"/>
    <cellStyle name="Input 4 6 2 2 5 2" xfId="21680"/>
    <cellStyle name="Input 4 6 2 2 5 2 2" xfId="45299"/>
    <cellStyle name="Input 4 6 2 2 5 3" xfId="33491"/>
    <cellStyle name="Input 4 6 2 2 6" xfId="17841"/>
    <cellStyle name="Input 4 6 2 2 6 2" xfId="41462"/>
    <cellStyle name="Input 4 6 2 2 7" xfId="29654"/>
    <cellStyle name="Input 4 6 2 3" xfId="7234"/>
    <cellStyle name="Input 4 6 2 3 2" xfId="13519"/>
    <cellStyle name="Input 4 6 2 3 2 2" xfId="25329"/>
    <cellStyle name="Input 4 6 2 3 2 2 2" xfId="48948"/>
    <cellStyle name="Input 4 6 2 3 2 3" xfId="37140"/>
    <cellStyle name="Input 4 6 2 3 3" xfId="12318"/>
    <cellStyle name="Input 4 6 2 3 3 2" xfId="24128"/>
    <cellStyle name="Input 4 6 2 3 3 2 2" xfId="47747"/>
    <cellStyle name="Input 4 6 2 3 3 3" xfId="35939"/>
    <cellStyle name="Input 4 6 2 3 4" xfId="19048"/>
    <cellStyle name="Input 4 6 2 3 4 2" xfId="42669"/>
    <cellStyle name="Input 4 6 2 3 5" xfId="30861"/>
    <cellStyle name="Input 4 6 2 4" xfId="6376"/>
    <cellStyle name="Input 4 6 2 4 2" xfId="12662"/>
    <cellStyle name="Input 4 6 2 4 2 2" xfId="24472"/>
    <cellStyle name="Input 4 6 2 4 2 2 2" xfId="48091"/>
    <cellStyle name="Input 4 6 2 4 2 3" xfId="36283"/>
    <cellStyle name="Input 4 6 2 4 3" xfId="11781"/>
    <cellStyle name="Input 4 6 2 4 3 2" xfId="23591"/>
    <cellStyle name="Input 4 6 2 4 3 2 2" xfId="47210"/>
    <cellStyle name="Input 4 6 2 4 3 3" xfId="35402"/>
    <cellStyle name="Input 4 6 2 4 4" xfId="18191"/>
    <cellStyle name="Input 4 6 2 4 4 2" xfId="41812"/>
    <cellStyle name="Input 4 6 2 4 5" xfId="30004"/>
    <cellStyle name="Input 4 6 2 5" xfId="10517"/>
    <cellStyle name="Input 4 6 2 5 2" xfId="22327"/>
    <cellStyle name="Input 4 6 2 5 2 2" xfId="45946"/>
    <cellStyle name="Input 4 6 2 5 3" xfId="34138"/>
    <cellStyle name="Input 4 6 2 6" xfId="16230"/>
    <cellStyle name="Input 4 6 2 6 2" xfId="28040"/>
    <cellStyle name="Input 4 6 2 6 2 2" xfId="51659"/>
    <cellStyle name="Input 4 6 2 6 3" xfId="39851"/>
    <cellStyle name="Input 4 6 2 7" xfId="17222"/>
    <cellStyle name="Input 4 6 2 7 2" xfId="40843"/>
    <cellStyle name="Input 4 6 2 8" xfId="29035"/>
    <cellStyle name="Input 4 6 3" xfId="3838"/>
    <cellStyle name="Input 4 6 3 2" xfId="7730"/>
    <cellStyle name="Input 4 6 3 2 2" xfId="14015"/>
    <cellStyle name="Input 4 6 3 2 2 2" xfId="25825"/>
    <cellStyle name="Input 4 6 3 2 2 2 2" xfId="49444"/>
    <cellStyle name="Input 4 6 3 2 2 3" xfId="37636"/>
    <cellStyle name="Input 4 6 3 2 3" xfId="16720"/>
    <cellStyle name="Input 4 6 3 2 3 2" xfId="28530"/>
    <cellStyle name="Input 4 6 3 2 3 2 2" xfId="52149"/>
    <cellStyle name="Input 4 6 3 2 3 3" xfId="40341"/>
    <cellStyle name="Input 4 6 3 2 4" xfId="19544"/>
    <cellStyle name="Input 4 6 3 2 4 2" xfId="43165"/>
    <cellStyle name="Input 4 6 3 2 5" xfId="31357"/>
    <cellStyle name="Input 4 6 3 3" xfId="8608"/>
    <cellStyle name="Input 4 6 3 3 2" xfId="14893"/>
    <cellStyle name="Input 4 6 3 3 2 2" xfId="26703"/>
    <cellStyle name="Input 4 6 3 3 2 2 2" xfId="50322"/>
    <cellStyle name="Input 4 6 3 3 2 3" xfId="38514"/>
    <cellStyle name="Input 4 6 3 3 3" xfId="11849"/>
    <cellStyle name="Input 4 6 3 3 3 2" xfId="23659"/>
    <cellStyle name="Input 4 6 3 3 3 2 2" xfId="47278"/>
    <cellStyle name="Input 4 6 3 3 3 3" xfId="35470"/>
    <cellStyle name="Input 4 6 3 3 4" xfId="20422"/>
    <cellStyle name="Input 4 6 3 3 4 2" xfId="44043"/>
    <cellStyle name="Input 4 6 3 3 5" xfId="32235"/>
    <cellStyle name="Input 4 6 3 4" xfId="11176"/>
    <cellStyle name="Input 4 6 3 4 2" xfId="22986"/>
    <cellStyle name="Input 4 6 3 4 2 2" xfId="46605"/>
    <cellStyle name="Input 4 6 3 4 3" xfId="34797"/>
    <cellStyle name="Input 4 6 3 5" xfId="15611"/>
    <cellStyle name="Input 4 6 3 5 2" xfId="27421"/>
    <cellStyle name="Input 4 6 3 5 2 2" xfId="51040"/>
    <cellStyle name="Input 4 6 3 5 3" xfId="39232"/>
    <cellStyle name="Input 4 6 3 6" xfId="17611"/>
    <cellStyle name="Input 4 6 3 6 2" xfId="41232"/>
    <cellStyle name="Input 4 6 3 7" xfId="29424"/>
    <cellStyle name="Input 4 6 4" xfId="6717"/>
    <cellStyle name="Input 4 6 4 2" xfId="13002"/>
    <cellStyle name="Input 4 6 4 2 2" xfId="24812"/>
    <cellStyle name="Input 4 6 4 2 2 2" xfId="48431"/>
    <cellStyle name="Input 4 6 4 2 3" xfId="36623"/>
    <cellStyle name="Input 4 6 4 3" xfId="15507"/>
    <cellStyle name="Input 4 6 4 3 2" xfId="27317"/>
    <cellStyle name="Input 4 6 4 3 2 2" xfId="50936"/>
    <cellStyle name="Input 4 6 4 3 3" xfId="39128"/>
    <cellStyle name="Input 4 6 4 4" xfId="18531"/>
    <cellStyle name="Input 4 6 4 4 2" xfId="42152"/>
    <cellStyle name="Input 4 6 4 5" xfId="30344"/>
    <cellStyle name="Input 4 6 5" xfId="7109"/>
    <cellStyle name="Input 4 6 5 2" xfId="13394"/>
    <cellStyle name="Input 4 6 5 2 2" xfId="25204"/>
    <cellStyle name="Input 4 6 5 2 2 2" xfId="48823"/>
    <cellStyle name="Input 4 6 5 2 3" xfId="37015"/>
    <cellStyle name="Input 4 6 5 3" xfId="10475"/>
    <cellStyle name="Input 4 6 5 3 2" xfId="22285"/>
    <cellStyle name="Input 4 6 5 3 2 2" xfId="45904"/>
    <cellStyle name="Input 4 6 5 3 3" xfId="34096"/>
    <cellStyle name="Input 4 6 5 4" xfId="18923"/>
    <cellStyle name="Input 4 6 5 4 2" xfId="42544"/>
    <cellStyle name="Input 4 6 5 5" xfId="30736"/>
    <cellStyle name="Input 4 6 6" xfId="9584"/>
    <cellStyle name="Input 4 6 6 2" xfId="21394"/>
    <cellStyle name="Input 4 6 6 2 2" xfId="45013"/>
    <cellStyle name="Input 4 6 6 3" xfId="33205"/>
    <cellStyle name="Input 4 6 7" xfId="9679"/>
    <cellStyle name="Input 4 6 7 2" xfId="21489"/>
    <cellStyle name="Input 4 6 7 2 2" xfId="45108"/>
    <cellStyle name="Input 4 6 7 3" xfId="33300"/>
    <cellStyle name="Input 4 6 8" xfId="16992"/>
    <cellStyle name="Input 4 6 8 2" xfId="40613"/>
    <cellStyle name="Input 4 6 9" xfId="28805"/>
    <cellStyle name="Input 4 7" xfId="3327"/>
    <cellStyle name="Input 4 7 2" xfId="5973"/>
    <cellStyle name="Input 4 7 2 2" xfId="8360"/>
    <cellStyle name="Input 4 7 2 2 2" xfId="14645"/>
    <cellStyle name="Input 4 7 2 2 2 2" xfId="26455"/>
    <cellStyle name="Input 4 7 2 2 2 2 2" xfId="50074"/>
    <cellStyle name="Input 4 7 2 2 2 3" xfId="38266"/>
    <cellStyle name="Input 4 7 2 2 3" xfId="12156"/>
    <cellStyle name="Input 4 7 2 2 3 2" xfId="23966"/>
    <cellStyle name="Input 4 7 2 2 3 2 2" xfId="47585"/>
    <cellStyle name="Input 4 7 2 2 3 3" xfId="35777"/>
    <cellStyle name="Input 4 7 2 2 4" xfId="20174"/>
    <cellStyle name="Input 4 7 2 2 4 2" xfId="43795"/>
    <cellStyle name="Input 4 7 2 2 5" xfId="31987"/>
    <cellStyle name="Input 4 7 2 3" xfId="8714"/>
    <cellStyle name="Input 4 7 2 3 2" xfId="14999"/>
    <cellStyle name="Input 4 7 2 3 2 2" xfId="26809"/>
    <cellStyle name="Input 4 7 2 3 2 2 2" xfId="50428"/>
    <cellStyle name="Input 4 7 2 3 2 3" xfId="38620"/>
    <cellStyle name="Input 4 7 2 3 3" xfId="15298"/>
    <cellStyle name="Input 4 7 2 3 3 2" xfId="27108"/>
    <cellStyle name="Input 4 7 2 3 3 2 2" xfId="50727"/>
    <cellStyle name="Input 4 7 2 3 3 3" xfId="38919"/>
    <cellStyle name="Input 4 7 2 3 4" xfId="20528"/>
    <cellStyle name="Input 4 7 2 3 4 2" xfId="44149"/>
    <cellStyle name="Input 4 7 2 3 5" xfId="32341"/>
    <cellStyle name="Input 4 7 2 4" xfId="12316"/>
    <cellStyle name="Input 4 7 2 4 2" xfId="24126"/>
    <cellStyle name="Input 4 7 2 4 2 2" xfId="47745"/>
    <cellStyle name="Input 4 7 2 4 3" xfId="35937"/>
    <cellStyle name="Input 4 7 2 5" xfId="15737"/>
    <cellStyle name="Input 4 7 2 5 2" xfId="27547"/>
    <cellStyle name="Input 4 7 2 5 2 2" xfId="51166"/>
    <cellStyle name="Input 4 7 2 5 3" xfId="39358"/>
    <cellStyle name="Input 4 7 2 6" xfId="17904"/>
    <cellStyle name="Input 4 7 2 6 2" xfId="41525"/>
    <cellStyle name="Input 4 7 2 7" xfId="29717"/>
    <cellStyle name="Input 4 7 3" xfId="7366"/>
    <cellStyle name="Input 4 7 3 2" xfId="13651"/>
    <cellStyle name="Input 4 7 3 2 2" xfId="25461"/>
    <cellStyle name="Input 4 7 3 2 2 2" xfId="49080"/>
    <cellStyle name="Input 4 7 3 2 3" xfId="37272"/>
    <cellStyle name="Input 4 7 3 3" xfId="15454"/>
    <cellStyle name="Input 4 7 3 3 2" xfId="27264"/>
    <cellStyle name="Input 4 7 3 3 2 2" xfId="50883"/>
    <cellStyle name="Input 4 7 3 3 3" xfId="39075"/>
    <cellStyle name="Input 4 7 3 4" xfId="19180"/>
    <cellStyle name="Input 4 7 3 4 2" xfId="42801"/>
    <cellStyle name="Input 4 7 3 5" xfId="30993"/>
    <cellStyle name="Input 4 7 4" xfId="7102"/>
    <cellStyle name="Input 4 7 4 2" xfId="13387"/>
    <cellStyle name="Input 4 7 4 2 2" xfId="25197"/>
    <cellStyle name="Input 4 7 4 2 2 2" xfId="48816"/>
    <cellStyle name="Input 4 7 4 2 3" xfId="37008"/>
    <cellStyle name="Input 4 7 4 3" xfId="10001"/>
    <cellStyle name="Input 4 7 4 3 2" xfId="21811"/>
    <cellStyle name="Input 4 7 4 3 2 2" xfId="45430"/>
    <cellStyle name="Input 4 7 4 3 3" xfId="33622"/>
    <cellStyle name="Input 4 7 4 4" xfId="18916"/>
    <cellStyle name="Input 4 7 4 4 2" xfId="42537"/>
    <cellStyle name="Input 4 7 4 5" xfId="30729"/>
    <cellStyle name="Input 4 7 5" xfId="10769"/>
    <cellStyle name="Input 4 7 5 2" xfId="22579"/>
    <cellStyle name="Input 4 7 5 2 2" xfId="46198"/>
    <cellStyle name="Input 4 7 5 3" xfId="34390"/>
    <cellStyle name="Input 4 7 6" xfId="9884"/>
    <cellStyle name="Input 4 7 6 2" xfId="21694"/>
    <cellStyle name="Input 4 7 6 2 2" xfId="45313"/>
    <cellStyle name="Input 4 7 6 3" xfId="33505"/>
    <cellStyle name="Input 4 7 7" xfId="17285"/>
    <cellStyle name="Input 4 7 7 2" xfId="40906"/>
    <cellStyle name="Input 4 7 8" xfId="29098"/>
    <cellStyle name="Input 4 8" xfId="3501"/>
    <cellStyle name="Input 4 8 2" xfId="6110"/>
    <cellStyle name="Input 4 8 2 2" xfId="8468"/>
    <cellStyle name="Input 4 8 2 2 2" xfId="14753"/>
    <cellStyle name="Input 4 8 2 2 2 2" xfId="26563"/>
    <cellStyle name="Input 4 8 2 2 2 2 2" xfId="50182"/>
    <cellStyle name="Input 4 8 2 2 2 3" xfId="38374"/>
    <cellStyle name="Input 4 8 2 2 3" xfId="10131"/>
    <cellStyle name="Input 4 8 2 2 3 2" xfId="21941"/>
    <cellStyle name="Input 4 8 2 2 3 2 2" xfId="45560"/>
    <cellStyle name="Input 4 8 2 2 3 3" xfId="33752"/>
    <cellStyle name="Input 4 8 2 2 4" xfId="20282"/>
    <cellStyle name="Input 4 8 2 2 4 2" xfId="43903"/>
    <cellStyle name="Input 4 8 2 2 5" xfId="32095"/>
    <cellStyle name="Input 4 8 2 3" xfId="8815"/>
    <cellStyle name="Input 4 8 2 3 2" xfId="15100"/>
    <cellStyle name="Input 4 8 2 3 2 2" xfId="26910"/>
    <cellStyle name="Input 4 8 2 3 2 2 2" xfId="50529"/>
    <cellStyle name="Input 4 8 2 3 2 3" xfId="38721"/>
    <cellStyle name="Input 4 8 2 3 3" xfId="10399"/>
    <cellStyle name="Input 4 8 2 3 3 2" xfId="22209"/>
    <cellStyle name="Input 4 8 2 3 3 2 2" xfId="45828"/>
    <cellStyle name="Input 4 8 2 3 3 3" xfId="34020"/>
    <cellStyle name="Input 4 8 2 3 4" xfId="20629"/>
    <cellStyle name="Input 4 8 2 3 4 2" xfId="44250"/>
    <cellStyle name="Input 4 8 2 3 5" xfId="32442"/>
    <cellStyle name="Input 4 8 2 4" xfId="12435"/>
    <cellStyle name="Input 4 8 2 4 2" xfId="24245"/>
    <cellStyle name="Input 4 8 2 4 2 2" xfId="47864"/>
    <cellStyle name="Input 4 8 2 4 3" xfId="36056"/>
    <cellStyle name="Input 4 8 2 5" xfId="15933"/>
    <cellStyle name="Input 4 8 2 5 2" xfId="27743"/>
    <cellStyle name="Input 4 8 2 5 2 2" xfId="51362"/>
    <cellStyle name="Input 4 8 2 5 3" xfId="39554"/>
    <cellStyle name="Input 4 8 2 6" xfId="18005"/>
    <cellStyle name="Input 4 8 2 6 2" xfId="41626"/>
    <cellStyle name="Input 4 8 2 7" xfId="29818"/>
    <cellStyle name="Input 4 8 3" xfId="7502"/>
    <cellStyle name="Input 4 8 3 2" xfId="13787"/>
    <cellStyle name="Input 4 8 3 2 2" xfId="25597"/>
    <cellStyle name="Input 4 8 3 2 2 2" xfId="49216"/>
    <cellStyle name="Input 4 8 3 2 3" xfId="37408"/>
    <cellStyle name="Input 4 8 3 3" xfId="12470"/>
    <cellStyle name="Input 4 8 3 3 2" xfId="24280"/>
    <cellStyle name="Input 4 8 3 3 2 2" xfId="47899"/>
    <cellStyle name="Input 4 8 3 3 3" xfId="36091"/>
    <cellStyle name="Input 4 8 3 4" xfId="19316"/>
    <cellStyle name="Input 4 8 3 4 2" xfId="42937"/>
    <cellStyle name="Input 4 8 3 5" xfId="31129"/>
    <cellStyle name="Input 4 8 4" xfId="7964"/>
    <cellStyle name="Input 4 8 4 2" xfId="14249"/>
    <cellStyle name="Input 4 8 4 2 2" xfId="26059"/>
    <cellStyle name="Input 4 8 4 2 2 2" xfId="49678"/>
    <cellStyle name="Input 4 8 4 2 3" xfId="37870"/>
    <cellStyle name="Input 4 8 4 3" xfId="10059"/>
    <cellStyle name="Input 4 8 4 3 2" xfId="21869"/>
    <cellStyle name="Input 4 8 4 3 2 2" xfId="45488"/>
    <cellStyle name="Input 4 8 4 3 3" xfId="33680"/>
    <cellStyle name="Input 4 8 4 4" xfId="19778"/>
    <cellStyle name="Input 4 8 4 4 2" xfId="43399"/>
    <cellStyle name="Input 4 8 4 5" xfId="31591"/>
    <cellStyle name="Input 4 8 5" xfId="10923"/>
    <cellStyle name="Input 4 8 5 2" xfId="22733"/>
    <cellStyle name="Input 4 8 5 2 2" xfId="46352"/>
    <cellStyle name="Input 4 8 5 3" xfId="34544"/>
    <cellStyle name="Input 4 8 6" xfId="11851"/>
    <cellStyle name="Input 4 8 6 2" xfId="23661"/>
    <cellStyle name="Input 4 8 6 2 2" xfId="47280"/>
    <cellStyle name="Input 4 8 6 3" xfId="35472"/>
    <cellStyle name="Input 4 8 7" xfId="17417"/>
    <cellStyle name="Input 4 8 7 2" xfId="41038"/>
    <cellStyle name="Input 4 8 8" xfId="29230"/>
    <cellStyle name="Input 4 9" xfId="3407"/>
    <cellStyle name="Input 4 9 2" xfId="6043"/>
    <cellStyle name="Input 4 9 2 2" xfId="8402"/>
    <cellStyle name="Input 4 9 2 2 2" xfId="14687"/>
    <cellStyle name="Input 4 9 2 2 2 2" xfId="26497"/>
    <cellStyle name="Input 4 9 2 2 2 2 2" xfId="50116"/>
    <cellStyle name="Input 4 9 2 2 2 3" xfId="38308"/>
    <cellStyle name="Input 4 9 2 2 3" xfId="10409"/>
    <cellStyle name="Input 4 9 2 2 3 2" xfId="22219"/>
    <cellStyle name="Input 4 9 2 2 3 2 2" xfId="45838"/>
    <cellStyle name="Input 4 9 2 2 3 3" xfId="34030"/>
    <cellStyle name="Input 4 9 2 2 4" xfId="20216"/>
    <cellStyle name="Input 4 9 2 2 4 2" xfId="43837"/>
    <cellStyle name="Input 4 9 2 2 5" xfId="32029"/>
    <cellStyle name="Input 4 9 2 3" xfId="8749"/>
    <cellStyle name="Input 4 9 2 3 2" xfId="15034"/>
    <cellStyle name="Input 4 9 2 3 2 2" xfId="26844"/>
    <cellStyle name="Input 4 9 2 3 2 2 2" xfId="50463"/>
    <cellStyle name="Input 4 9 2 3 2 3" xfId="38655"/>
    <cellStyle name="Input 4 9 2 3 3" xfId="11674"/>
    <cellStyle name="Input 4 9 2 3 3 2" xfId="23484"/>
    <cellStyle name="Input 4 9 2 3 3 2 2" xfId="47103"/>
    <cellStyle name="Input 4 9 2 3 3 3" xfId="35295"/>
    <cellStyle name="Input 4 9 2 3 4" xfId="20563"/>
    <cellStyle name="Input 4 9 2 3 4 2" xfId="44184"/>
    <cellStyle name="Input 4 9 2 3 5" xfId="32376"/>
    <cellStyle name="Input 4 9 2 4" xfId="12369"/>
    <cellStyle name="Input 4 9 2 4 2" xfId="24179"/>
    <cellStyle name="Input 4 9 2 4 2 2" xfId="47798"/>
    <cellStyle name="Input 4 9 2 4 3" xfId="35990"/>
    <cellStyle name="Input 4 9 2 5" xfId="16698"/>
    <cellStyle name="Input 4 9 2 5 2" xfId="28508"/>
    <cellStyle name="Input 4 9 2 5 2 2" xfId="52127"/>
    <cellStyle name="Input 4 9 2 5 3" xfId="40319"/>
    <cellStyle name="Input 4 9 2 6" xfId="17939"/>
    <cellStyle name="Input 4 9 2 6 2" xfId="41560"/>
    <cellStyle name="Input 4 9 2 7" xfId="29752"/>
    <cellStyle name="Input 4 9 3" xfId="7409"/>
    <cellStyle name="Input 4 9 3 2" xfId="13694"/>
    <cellStyle name="Input 4 9 3 2 2" xfId="25504"/>
    <cellStyle name="Input 4 9 3 2 2 2" xfId="49123"/>
    <cellStyle name="Input 4 9 3 2 3" xfId="37315"/>
    <cellStyle name="Input 4 9 3 3" xfId="8979"/>
    <cellStyle name="Input 4 9 3 3 2" xfId="20789"/>
    <cellStyle name="Input 4 9 3 3 2 2" xfId="44408"/>
    <cellStyle name="Input 4 9 3 3 3" xfId="32600"/>
    <cellStyle name="Input 4 9 3 4" xfId="19223"/>
    <cellStyle name="Input 4 9 3 4 2" xfId="42844"/>
    <cellStyle name="Input 4 9 3 5" xfId="31036"/>
    <cellStyle name="Input 4 9 4" xfId="7122"/>
    <cellStyle name="Input 4 9 4 2" xfId="13407"/>
    <cellStyle name="Input 4 9 4 2 2" xfId="25217"/>
    <cellStyle name="Input 4 9 4 2 2 2" xfId="48836"/>
    <cellStyle name="Input 4 9 4 2 3" xfId="37028"/>
    <cellStyle name="Input 4 9 4 3" xfId="9077"/>
    <cellStyle name="Input 4 9 4 3 2" xfId="20887"/>
    <cellStyle name="Input 4 9 4 3 2 2" xfId="44506"/>
    <cellStyle name="Input 4 9 4 3 3" xfId="32698"/>
    <cellStyle name="Input 4 9 4 4" xfId="18936"/>
    <cellStyle name="Input 4 9 4 4 2" xfId="42557"/>
    <cellStyle name="Input 4 9 4 5" xfId="30749"/>
    <cellStyle name="Input 4 9 5" xfId="10830"/>
    <cellStyle name="Input 4 9 5 2" xfId="22640"/>
    <cellStyle name="Input 4 9 5 2 2" xfId="46259"/>
    <cellStyle name="Input 4 9 5 3" xfId="34451"/>
    <cellStyle name="Input 4 9 6" xfId="16372"/>
    <cellStyle name="Input 4 9 6 2" xfId="28182"/>
    <cellStyle name="Input 4 9 6 2 2" xfId="51801"/>
    <cellStyle name="Input 4 9 6 3" xfId="39993"/>
    <cellStyle name="Input 4 9 7" xfId="17324"/>
    <cellStyle name="Input 4 9 7 2" xfId="40945"/>
    <cellStyle name="Input 4 9 8" xfId="29137"/>
    <cellStyle name="Input 5" xfId="456"/>
    <cellStyle name="Input 5 2" xfId="472"/>
    <cellStyle name="Input 5 2 2" xfId="2734"/>
    <cellStyle name="Input 5 2 2 2" xfId="5380"/>
    <cellStyle name="Input 5 2 2 2 2" xfId="8167"/>
    <cellStyle name="Input 5 2 2 2 2 2" xfId="14452"/>
    <cellStyle name="Input 5 2 2 2 2 2 2" xfId="26262"/>
    <cellStyle name="Input 5 2 2 2 2 2 2 2" xfId="49881"/>
    <cellStyle name="Input 5 2 2 2 2 2 3" xfId="38073"/>
    <cellStyle name="Input 5 2 2 2 2 3" xfId="11236"/>
    <cellStyle name="Input 5 2 2 2 2 3 2" xfId="23046"/>
    <cellStyle name="Input 5 2 2 2 2 3 2 2" xfId="46665"/>
    <cellStyle name="Input 5 2 2 2 2 3 3" xfId="34857"/>
    <cellStyle name="Input 5 2 2 2 2 4" xfId="19981"/>
    <cellStyle name="Input 5 2 2 2 2 4 2" xfId="43602"/>
    <cellStyle name="Input 5 2 2 2 2 5" xfId="31794"/>
    <cellStyle name="Input 5 2 2 2 3" xfId="8611"/>
    <cellStyle name="Input 5 2 2 2 3 2" xfId="14896"/>
    <cellStyle name="Input 5 2 2 2 3 2 2" xfId="26706"/>
    <cellStyle name="Input 5 2 2 2 3 2 2 2" xfId="50325"/>
    <cellStyle name="Input 5 2 2 2 3 2 3" xfId="38517"/>
    <cellStyle name="Input 5 2 2 2 3 3" xfId="12455"/>
    <cellStyle name="Input 5 2 2 2 3 3 2" xfId="24265"/>
    <cellStyle name="Input 5 2 2 2 3 3 2 2" xfId="47884"/>
    <cellStyle name="Input 5 2 2 2 3 3 3" xfId="36076"/>
    <cellStyle name="Input 5 2 2 2 3 4" xfId="20425"/>
    <cellStyle name="Input 5 2 2 2 3 4 2" xfId="44046"/>
    <cellStyle name="Input 5 2 2 2 3 5" xfId="32238"/>
    <cellStyle name="Input 5 2 2 2 4" xfId="11986"/>
    <cellStyle name="Input 5 2 2 2 4 2" xfId="23796"/>
    <cellStyle name="Input 5 2 2 2 4 2 2" xfId="47415"/>
    <cellStyle name="Input 5 2 2 2 4 3" xfId="35607"/>
    <cellStyle name="Input 5 2 2 2 5" xfId="11876"/>
    <cellStyle name="Input 5 2 2 2 5 2" xfId="23686"/>
    <cellStyle name="Input 5 2 2 2 5 2 2" xfId="47305"/>
    <cellStyle name="Input 5 2 2 2 5 3" xfId="35497"/>
    <cellStyle name="Input 5 2 2 2 6" xfId="17801"/>
    <cellStyle name="Input 5 2 2 2 6 2" xfId="41422"/>
    <cellStyle name="Input 5 2 2 2 7" xfId="29614"/>
    <cellStyle name="Input 5 2 2 3" xfId="7179"/>
    <cellStyle name="Input 5 2 2 3 2" xfId="13464"/>
    <cellStyle name="Input 5 2 2 3 2 2" xfId="25274"/>
    <cellStyle name="Input 5 2 2 3 2 2 2" xfId="48893"/>
    <cellStyle name="Input 5 2 2 3 2 3" xfId="37085"/>
    <cellStyle name="Input 5 2 2 3 3" xfId="11398"/>
    <cellStyle name="Input 5 2 2 3 3 2" xfId="23208"/>
    <cellStyle name="Input 5 2 2 3 3 2 2" xfId="46827"/>
    <cellStyle name="Input 5 2 2 3 3 3" xfId="35019"/>
    <cellStyle name="Input 5 2 2 3 4" xfId="18993"/>
    <cellStyle name="Input 5 2 2 3 4 2" xfId="42614"/>
    <cellStyle name="Input 5 2 2 3 5" xfId="30806"/>
    <cellStyle name="Input 5 2 2 4" xfId="8270"/>
    <cellStyle name="Input 5 2 2 4 2" xfId="14555"/>
    <cellStyle name="Input 5 2 2 4 2 2" xfId="26365"/>
    <cellStyle name="Input 5 2 2 4 2 2 2" xfId="49984"/>
    <cellStyle name="Input 5 2 2 4 2 3" xfId="38176"/>
    <cellStyle name="Input 5 2 2 4 3" xfId="9753"/>
    <cellStyle name="Input 5 2 2 4 3 2" xfId="21563"/>
    <cellStyle name="Input 5 2 2 4 3 2 2" xfId="45182"/>
    <cellStyle name="Input 5 2 2 4 3 3" xfId="33374"/>
    <cellStyle name="Input 5 2 2 4 4" xfId="20084"/>
    <cellStyle name="Input 5 2 2 4 4 2" xfId="43705"/>
    <cellStyle name="Input 5 2 2 4 5" xfId="31897"/>
    <cellStyle name="Input 5 2 2 5" xfId="10440"/>
    <cellStyle name="Input 5 2 2 5 2" xfId="22250"/>
    <cellStyle name="Input 5 2 2 5 2 2" xfId="45869"/>
    <cellStyle name="Input 5 2 2 5 3" xfId="34061"/>
    <cellStyle name="Input 5 2 2 6" xfId="15935"/>
    <cellStyle name="Input 5 2 2 6 2" xfId="27745"/>
    <cellStyle name="Input 5 2 2 6 2 2" xfId="51364"/>
    <cellStyle name="Input 5 2 2 6 3" xfId="39556"/>
    <cellStyle name="Input 5 2 2 7" xfId="17182"/>
    <cellStyle name="Input 5 2 2 7 2" xfId="40803"/>
    <cellStyle name="Input 5 2 2 8" xfId="28995"/>
    <cellStyle name="Input 5 2 3" xfId="3283"/>
    <cellStyle name="Input 5 2 3 2" xfId="5929"/>
    <cellStyle name="Input 5 2 3 2 2" xfId="8323"/>
    <cellStyle name="Input 5 2 3 2 2 2" xfId="14608"/>
    <cellStyle name="Input 5 2 3 2 2 2 2" xfId="26418"/>
    <cellStyle name="Input 5 2 3 2 2 2 2 2" xfId="50037"/>
    <cellStyle name="Input 5 2 3 2 2 2 3" xfId="38229"/>
    <cellStyle name="Input 5 2 3 2 2 3" xfId="9044"/>
    <cellStyle name="Input 5 2 3 2 2 3 2" xfId="20854"/>
    <cellStyle name="Input 5 2 3 2 2 3 2 2" xfId="44473"/>
    <cellStyle name="Input 5 2 3 2 2 3 3" xfId="32665"/>
    <cellStyle name="Input 5 2 3 2 2 4" xfId="20137"/>
    <cellStyle name="Input 5 2 3 2 2 4 2" xfId="43758"/>
    <cellStyle name="Input 5 2 3 2 2 5" xfId="31950"/>
    <cellStyle name="Input 5 2 3 2 3" xfId="8678"/>
    <cellStyle name="Input 5 2 3 2 3 2" xfId="14963"/>
    <cellStyle name="Input 5 2 3 2 3 2 2" xfId="26773"/>
    <cellStyle name="Input 5 2 3 2 3 2 2 2" xfId="50392"/>
    <cellStyle name="Input 5 2 3 2 3 2 3" xfId="38584"/>
    <cellStyle name="Input 5 2 3 2 3 3" xfId="9019"/>
    <cellStyle name="Input 5 2 3 2 3 3 2" xfId="20829"/>
    <cellStyle name="Input 5 2 3 2 3 3 2 2" xfId="44448"/>
    <cellStyle name="Input 5 2 3 2 3 3 3" xfId="32640"/>
    <cellStyle name="Input 5 2 3 2 3 4" xfId="20492"/>
    <cellStyle name="Input 5 2 3 2 3 4 2" xfId="44113"/>
    <cellStyle name="Input 5 2 3 2 3 5" xfId="32305"/>
    <cellStyle name="Input 5 2 3 2 4" xfId="12273"/>
    <cellStyle name="Input 5 2 3 2 4 2" xfId="24083"/>
    <cellStyle name="Input 5 2 3 2 4 2 2" xfId="47702"/>
    <cellStyle name="Input 5 2 3 2 4 3" xfId="35894"/>
    <cellStyle name="Input 5 2 3 2 5" xfId="16598"/>
    <cellStyle name="Input 5 2 3 2 5 2" xfId="28408"/>
    <cellStyle name="Input 5 2 3 2 5 2 2" xfId="52027"/>
    <cellStyle name="Input 5 2 3 2 5 3" xfId="40219"/>
    <cellStyle name="Input 5 2 3 2 6" xfId="17868"/>
    <cellStyle name="Input 5 2 3 2 6 2" xfId="41489"/>
    <cellStyle name="Input 5 2 3 2 7" xfId="29681"/>
    <cellStyle name="Input 5 2 3 3" xfId="7328"/>
    <cellStyle name="Input 5 2 3 3 2" xfId="13613"/>
    <cellStyle name="Input 5 2 3 3 2 2" xfId="25423"/>
    <cellStyle name="Input 5 2 3 3 2 2 2" xfId="49042"/>
    <cellStyle name="Input 5 2 3 3 2 3" xfId="37234"/>
    <cellStyle name="Input 5 2 3 3 3" xfId="16475"/>
    <cellStyle name="Input 5 2 3 3 3 2" xfId="28285"/>
    <cellStyle name="Input 5 2 3 3 3 2 2" xfId="51904"/>
    <cellStyle name="Input 5 2 3 3 3 3" xfId="40096"/>
    <cellStyle name="Input 5 2 3 3 4" xfId="19142"/>
    <cellStyle name="Input 5 2 3 3 4 2" xfId="42763"/>
    <cellStyle name="Input 5 2 3 3 5" xfId="30955"/>
    <cellStyle name="Input 5 2 3 4" xfId="8304"/>
    <cellStyle name="Input 5 2 3 4 2" xfId="14589"/>
    <cellStyle name="Input 5 2 3 4 2 2" xfId="26399"/>
    <cellStyle name="Input 5 2 3 4 2 2 2" xfId="50018"/>
    <cellStyle name="Input 5 2 3 4 2 3" xfId="38210"/>
    <cellStyle name="Input 5 2 3 4 3" xfId="10150"/>
    <cellStyle name="Input 5 2 3 4 3 2" xfId="21960"/>
    <cellStyle name="Input 5 2 3 4 3 2 2" xfId="45579"/>
    <cellStyle name="Input 5 2 3 4 3 3" xfId="33771"/>
    <cellStyle name="Input 5 2 3 4 4" xfId="20118"/>
    <cellStyle name="Input 5 2 3 4 4 2" xfId="43739"/>
    <cellStyle name="Input 5 2 3 4 5" xfId="31931"/>
    <cellStyle name="Input 5 2 3 5" xfId="10728"/>
    <cellStyle name="Input 5 2 3 5 2" xfId="22538"/>
    <cellStyle name="Input 5 2 3 5 2 2" xfId="46157"/>
    <cellStyle name="Input 5 2 3 5 3" xfId="34349"/>
    <cellStyle name="Input 5 2 3 6" xfId="12187"/>
    <cellStyle name="Input 5 2 3 6 2" xfId="23997"/>
    <cellStyle name="Input 5 2 3 6 2 2" xfId="47616"/>
    <cellStyle name="Input 5 2 3 6 3" xfId="35808"/>
    <cellStyle name="Input 5 2 3 7" xfId="17249"/>
    <cellStyle name="Input 5 2 3 7 2" xfId="40870"/>
    <cellStyle name="Input 5 2 3 8" xfId="29062"/>
    <cellStyle name="Input 5 2 4" xfId="3419"/>
    <cellStyle name="Input 5 2 4 2" xfId="6052"/>
    <cellStyle name="Input 5 2 4 2 2" xfId="8411"/>
    <cellStyle name="Input 5 2 4 2 2 2" xfId="14696"/>
    <cellStyle name="Input 5 2 4 2 2 2 2" xfId="26506"/>
    <cellStyle name="Input 5 2 4 2 2 2 2 2" xfId="50125"/>
    <cellStyle name="Input 5 2 4 2 2 2 3" xfId="38317"/>
    <cellStyle name="Input 5 2 4 2 2 3" xfId="11714"/>
    <cellStyle name="Input 5 2 4 2 2 3 2" xfId="23524"/>
    <cellStyle name="Input 5 2 4 2 2 3 2 2" xfId="47143"/>
    <cellStyle name="Input 5 2 4 2 2 3 3" xfId="35335"/>
    <cellStyle name="Input 5 2 4 2 2 4" xfId="20225"/>
    <cellStyle name="Input 5 2 4 2 2 4 2" xfId="43846"/>
    <cellStyle name="Input 5 2 4 2 2 5" xfId="32038"/>
    <cellStyle name="Input 5 2 4 2 3" xfId="8758"/>
    <cellStyle name="Input 5 2 4 2 3 2" xfId="15043"/>
    <cellStyle name="Input 5 2 4 2 3 2 2" xfId="26853"/>
    <cellStyle name="Input 5 2 4 2 3 2 2 2" xfId="50472"/>
    <cellStyle name="Input 5 2 4 2 3 2 3" xfId="38664"/>
    <cellStyle name="Input 5 2 4 2 3 3" xfId="15639"/>
    <cellStyle name="Input 5 2 4 2 3 3 2" xfId="27449"/>
    <cellStyle name="Input 5 2 4 2 3 3 2 2" xfId="51068"/>
    <cellStyle name="Input 5 2 4 2 3 3 3" xfId="39260"/>
    <cellStyle name="Input 5 2 4 2 3 4" xfId="20572"/>
    <cellStyle name="Input 5 2 4 2 3 4 2" xfId="44193"/>
    <cellStyle name="Input 5 2 4 2 3 5" xfId="32385"/>
    <cellStyle name="Input 5 2 4 2 4" xfId="12378"/>
    <cellStyle name="Input 5 2 4 2 4 2" xfId="24188"/>
    <cellStyle name="Input 5 2 4 2 4 2 2" xfId="47807"/>
    <cellStyle name="Input 5 2 4 2 4 3" xfId="35999"/>
    <cellStyle name="Input 5 2 4 2 5" xfId="16385"/>
    <cellStyle name="Input 5 2 4 2 5 2" xfId="28195"/>
    <cellStyle name="Input 5 2 4 2 5 2 2" xfId="51814"/>
    <cellStyle name="Input 5 2 4 2 5 3" xfId="40006"/>
    <cellStyle name="Input 5 2 4 2 6" xfId="17948"/>
    <cellStyle name="Input 5 2 4 2 6 2" xfId="41569"/>
    <cellStyle name="Input 5 2 4 2 7" xfId="29761"/>
    <cellStyle name="Input 5 2 4 3" xfId="7421"/>
    <cellStyle name="Input 5 2 4 3 2" xfId="13706"/>
    <cellStyle name="Input 5 2 4 3 2 2" xfId="25516"/>
    <cellStyle name="Input 5 2 4 3 2 2 2" xfId="49135"/>
    <cellStyle name="Input 5 2 4 3 2 3" xfId="37327"/>
    <cellStyle name="Input 5 2 4 3 3" xfId="10637"/>
    <cellStyle name="Input 5 2 4 3 3 2" xfId="22447"/>
    <cellStyle name="Input 5 2 4 3 3 2 2" xfId="46066"/>
    <cellStyle name="Input 5 2 4 3 3 3" xfId="34258"/>
    <cellStyle name="Input 5 2 4 3 4" xfId="19235"/>
    <cellStyle name="Input 5 2 4 3 4 2" xfId="42856"/>
    <cellStyle name="Input 5 2 4 3 5" xfId="31048"/>
    <cellStyle name="Input 5 2 4 4" xfId="6648"/>
    <cellStyle name="Input 5 2 4 4 2" xfId="12933"/>
    <cellStyle name="Input 5 2 4 4 2 2" xfId="24743"/>
    <cellStyle name="Input 5 2 4 4 2 2 2" xfId="48362"/>
    <cellStyle name="Input 5 2 4 4 2 3" xfId="36554"/>
    <cellStyle name="Input 5 2 4 4 3" xfId="11507"/>
    <cellStyle name="Input 5 2 4 4 3 2" xfId="23317"/>
    <cellStyle name="Input 5 2 4 4 3 2 2" xfId="46936"/>
    <cellStyle name="Input 5 2 4 4 3 3" xfId="35128"/>
    <cellStyle name="Input 5 2 4 4 4" xfId="18462"/>
    <cellStyle name="Input 5 2 4 4 4 2" xfId="42083"/>
    <cellStyle name="Input 5 2 4 4 5" xfId="30275"/>
    <cellStyle name="Input 5 2 4 5" xfId="10842"/>
    <cellStyle name="Input 5 2 4 5 2" xfId="22652"/>
    <cellStyle name="Input 5 2 4 5 2 2" xfId="46271"/>
    <cellStyle name="Input 5 2 4 5 3" xfId="34463"/>
    <cellStyle name="Input 5 2 4 6" xfId="16362"/>
    <cellStyle name="Input 5 2 4 6 2" xfId="28172"/>
    <cellStyle name="Input 5 2 4 6 2 2" xfId="51791"/>
    <cellStyle name="Input 5 2 4 6 3" xfId="39983"/>
    <cellStyle name="Input 5 2 4 7" xfId="17336"/>
    <cellStyle name="Input 5 2 4 7 2" xfId="40957"/>
    <cellStyle name="Input 5 2 4 8" xfId="29149"/>
    <cellStyle name="Input 5 2 5" xfId="3441"/>
    <cellStyle name="Input 5 2 5 2" xfId="6070"/>
    <cellStyle name="Input 5 2 5 2 2" xfId="8429"/>
    <cellStyle name="Input 5 2 5 2 2 2" xfId="14714"/>
    <cellStyle name="Input 5 2 5 2 2 2 2" xfId="26524"/>
    <cellStyle name="Input 5 2 5 2 2 2 2 2" xfId="50143"/>
    <cellStyle name="Input 5 2 5 2 2 2 3" xfId="38335"/>
    <cellStyle name="Input 5 2 5 2 2 3" xfId="15265"/>
    <cellStyle name="Input 5 2 5 2 2 3 2" xfId="27075"/>
    <cellStyle name="Input 5 2 5 2 2 3 2 2" xfId="50694"/>
    <cellStyle name="Input 5 2 5 2 2 3 3" xfId="38886"/>
    <cellStyle name="Input 5 2 5 2 2 4" xfId="20243"/>
    <cellStyle name="Input 5 2 5 2 2 4 2" xfId="43864"/>
    <cellStyle name="Input 5 2 5 2 2 5" xfId="32056"/>
    <cellStyle name="Input 5 2 5 2 3" xfId="8776"/>
    <cellStyle name="Input 5 2 5 2 3 2" xfId="15061"/>
    <cellStyle name="Input 5 2 5 2 3 2 2" xfId="26871"/>
    <cellStyle name="Input 5 2 5 2 3 2 2 2" xfId="50490"/>
    <cellStyle name="Input 5 2 5 2 3 2 3" xfId="38682"/>
    <cellStyle name="Input 5 2 5 2 3 3" xfId="15808"/>
    <cellStyle name="Input 5 2 5 2 3 3 2" xfId="27618"/>
    <cellStyle name="Input 5 2 5 2 3 3 2 2" xfId="51237"/>
    <cellStyle name="Input 5 2 5 2 3 3 3" xfId="39429"/>
    <cellStyle name="Input 5 2 5 2 3 4" xfId="20590"/>
    <cellStyle name="Input 5 2 5 2 3 4 2" xfId="44211"/>
    <cellStyle name="Input 5 2 5 2 3 5" xfId="32403"/>
    <cellStyle name="Input 5 2 5 2 4" xfId="12396"/>
    <cellStyle name="Input 5 2 5 2 4 2" xfId="24206"/>
    <cellStyle name="Input 5 2 5 2 4 2 2" xfId="47825"/>
    <cellStyle name="Input 5 2 5 2 4 3" xfId="36017"/>
    <cellStyle name="Input 5 2 5 2 5" xfId="9072"/>
    <cellStyle name="Input 5 2 5 2 5 2" xfId="20882"/>
    <cellStyle name="Input 5 2 5 2 5 2 2" xfId="44501"/>
    <cellStyle name="Input 5 2 5 2 5 3" xfId="32693"/>
    <cellStyle name="Input 5 2 5 2 6" xfId="17966"/>
    <cellStyle name="Input 5 2 5 2 6 2" xfId="41587"/>
    <cellStyle name="Input 5 2 5 2 7" xfId="29779"/>
    <cellStyle name="Input 5 2 5 3" xfId="7443"/>
    <cellStyle name="Input 5 2 5 3 2" xfId="13728"/>
    <cellStyle name="Input 5 2 5 3 2 2" xfId="25538"/>
    <cellStyle name="Input 5 2 5 3 2 2 2" xfId="49157"/>
    <cellStyle name="Input 5 2 5 3 2 3" xfId="37349"/>
    <cellStyle name="Input 5 2 5 3 3" xfId="16284"/>
    <cellStyle name="Input 5 2 5 3 3 2" xfId="28094"/>
    <cellStyle name="Input 5 2 5 3 3 2 2" xfId="51713"/>
    <cellStyle name="Input 5 2 5 3 3 3" xfId="39905"/>
    <cellStyle name="Input 5 2 5 3 4" xfId="19257"/>
    <cellStyle name="Input 5 2 5 3 4 2" xfId="42878"/>
    <cellStyle name="Input 5 2 5 3 5" xfId="31070"/>
    <cellStyle name="Input 5 2 5 4" xfId="6987"/>
    <cellStyle name="Input 5 2 5 4 2" xfId="13272"/>
    <cellStyle name="Input 5 2 5 4 2 2" xfId="25082"/>
    <cellStyle name="Input 5 2 5 4 2 2 2" xfId="48701"/>
    <cellStyle name="Input 5 2 5 4 2 3" xfId="36893"/>
    <cellStyle name="Input 5 2 5 4 3" xfId="12219"/>
    <cellStyle name="Input 5 2 5 4 3 2" xfId="24029"/>
    <cellStyle name="Input 5 2 5 4 3 2 2" xfId="47648"/>
    <cellStyle name="Input 5 2 5 4 3 3" xfId="35840"/>
    <cellStyle name="Input 5 2 5 4 4" xfId="18801"/>
    <cellStyle name="Input 5 2 5 4 4 2" xfId="42422"/>
    <cellStyle name="Input 5 2 5 4 5" xfId="30614"/>
    <cellStyle name="Input 5 2 5 5" xfId="10864"/>
    <cellStyle name="Input 5 2 5 5 2" xfId="22674"/>
    <cellStyle name="Input 5 2 5 5 2 2" xfId="46293"/>
    <cellStyle name="Input 5 2 5 5 3" xfId="34485"/>
    <cellStyle name="Input 5 2 5 6" xfId="16445"/>
    <cellStyle name="Input 5 2 5 6 2" xfId="28255"/>
    <cellStyle name="Input 5 2 5 6 2 2" xfId="51874"/>
    <cellStyle name="Input 5 2 5 6 3" xfId="40066"/>
    <cellStyle name="Input 5 2 5 7" xfId="17358"/>
    <cellStyle name="Input 5 2 5 7 2" xfId="40979"/>
    <cellStyle name="Input 5 2 5 8" xfId="29171"/>
    <cellStyle name="Input 5 2 6" xfId="3602"/>
    <cellStyle name="Input 5 2 6 2" xfId="7583"/>
    <cellStyle name="Input 5 2 6 2 2" xfId="13868"/>
    <cellStyle name="Input 5 2 6 2 2 2" xfId="25678"/>
    <cellStyle name="Input 5 2 6 2 2 2 2" xfId="49297"/>
    <cellStyle name="Input 5 2 6 2 2 3" xfId="37489"/>
    <cellStyle name="Input 5 2 6 2 3" xfId="15927"/>
    <cellStyle name="Input 5 2 6 2 3 2" xfId="27737"/>
    <cellStyle name="Input 5 2 6 2 3 2 2" xfId="51356"/>
    <cellStyle name="Input 5 2 6 2 3 3" xfId="39548"/>
    <cellStyle name="Input 5 2 6 2 4" xfId="19397"/>
    <cellStyle name="Input 5 2 6 2 4 2" xfId="43018"/>
    <cellStyle name="Input 5 2 6 2 5" xfId="31210"/>
    <cellStyle name="Input 5 2 6 3" xfId="7292"/>
    <cellStyle name="Input 5 2 6 3 2" xfId="13577"/>
    <cellStyle name="Input 5 2 6 3 2 2" xfId="25387"/>
    <cellStyle name="Input 5 2 6 3 2 2 2" xfId="49006"/>
    <cellStyle name="Input 5 2 6 3 2 3" xfId="37198"/>
    <cellStyle name="Input 5 2 6 3 3" xfId="16760"/>
    <cellStyle name="Input 5 2 6 3 3 2" xfId="28570"/>
    <cellStyle name="Input 5 2 6 3 3 2 2" xfId="52189"/>
    <cellStyle name="Input 5 2 6 3 3 3" xfId="40381"/>
    <cellStyle name="Input 5 2 6 3 4" xfId="19106"/>
    <cellStyle name="Input 5 2 6 3 4 2" xfId="42727"/>
    <cellStyle name="Input 5 2 6 3 5" xfId="30919"/>
    <cellStyle name="Input 5 2 6 4" xfId="11010"/>
    <cellStyle name="Input 5 2 6 4 2" xfId="22820"/>
    <cellStyle name="Input 5 2 6 4 2 2" xfId="46439"/>
    <cellStyle name="Input 5 2 6 4 3" xfId="34631"/>
    <cellStyle name="Input 5 2 6 5" xfId="11307"/>
    <cellStyle name="Input 5 2 6 5 2" xfId="23117"/>
    <cellStyle name="Input 5 2 6 5 2 2" xfId="46736"/>
    <cellStyle name="Input 5 2 6 5 3" xfId="34928"/>
    <cellStyle name="Input 5 2 6 6" xfId="17491"/>
    <cellStyle name="Input 5 2 6 6 2" xfId="41112"/>
    <cellStyle name="Input 5 2 6 7" xfId="29304"/>
    <cellStyle name="Input 5 2 7" xfId="657"/>
    <cellStyle name="Input 5 2 7 2" xfId="6518"/>
    <cellStyle name="Input 5 2 7 2 2" xfId="12803"/>
    <cellStyle name="Input 5 2 7 2 2 2" xfId="24613"/>
    <cellStyle name="Input 5 2 7 2 2 2 2" xfId="48232"/>
    <cellStyle name="Input 5 2 7 2 2 3" xfId="36424"/>
    <cellStyle name="Input 5 2 7 2 3" xfId="11923"/>
    <cellStyle name="Input 5 2 7 2 3 2" xfId="23733"/>
    <cellStyle name="Input 5 2 7 2 3 2 2" xfId="47352"/>
    <cellStyle name="Input 5 2 7 2 3 3" xfId="35544"/>
    <cellStyle name="Input 5 2 7 2 4" xfId="18332"/>
    <cellStyle name="Input 5 2 7 2 4 2" xfId="41953"/>
    <cellStyle name="Input 5 2 7 2 5" xfId="30145"/>
    <cellStyle name="Input 5 2 7 3" xfId="7555"/>
    <cellStyle name="Input 5 2 7 3 2" xfId="13840"/>
    <cellStyle name="Input 5 2 7 3 2 2" xfId="25650"/>
    <cellStyle name="Input 5 2 7 3 2 2 2" xfId="49269"/>
    <cellStyle name="Input 5 2 7 3 2 3" xfId="37461"/>
    <cellStyle name="Input 5 2 7 3 3" xfId="9098"/>
    <cellStyle name="Input 5 2 7 3 3 2" xfId="20908"/>
    <cellStyle name="Input 5 2 7 3 3 2 2" xfId="44527"/>
    <cellStyle name="Input 5 2 7 3 3 3" xfId="32719"/>
    <cellStyle name="Input 5 2 7 3 4" xfId="19369"/>
    <cellStyle name="Input 5 2 7 3 4 2" xfId="42990"/>
    <cellStyle name="Input 5 2 7 3 5" xfId="31182"/>
    <cellStyle name="Input 5 2 7 4" xfId="9312"/>
    <cellStyle name="Input 5 2 7 4 2" xfId="21122"/>
    <cellStyle name="Input 5 2 7 4 2 2" xfId="44741"/>
    <cellStyle name="Input 5 2 7 4 3" xfId="32933"/>
    <cellStyle name="Input 5 2 7 5" xfId="8980"/>
    <cellStyle name="Input 5 2 7 5 2" xfId="20790"/>
    <cellStyle name="Input 5 2 7 5 2 2" xfId="44409"/>
    <cellStyle name="Input 5 2 7 5 3" xfId="32601"/>
    <cellStyle name="Input 5 2 7 6" xfId="16857"/>
    <cellStyle name="Input 5 2 7 6 2" xfId="40478"/>
    <cellStyle name="Input 5 2 7 7" xfId="28670"/>
    <cellStyle name="Input 5 3" xfId="3322"/>
    <cellStyle name="Input 5 3 2" xfId="5968"/>
    <cellStyle name="Input 5 3 2 2" xfId="8358"/>
    <cellStyle name="Input 5 3 2 2 2" xfId="14643"/>
    <cellStyle name="Input 5 3 2 2 2 2" xfId="26453"/>
    <cellStyle name="Input 5 3 2 2 2 2 2" xfId="50072"/>
    <cellStyle name="Input 5 3 2 2 2 3" xfId="38264"/>
    <cellStyle name="Input 5 3 2 2 3" xfId="12097"/>
    <cellStyle name="Input 5 3 2 2 3 2" xfId="23907"/>
    <cellStyle name="Input 5 3 2 2 3 2 2" xfId="47526"/>
    <cellStyle name="Input 5 3 2 2 3 3" xfId="35718"/>
    <cellStyle name="Input 5 3 2 2 4" xfId="20172"/>
    <cellStyle name="Input 5 3 2 2 4 2" xfId="43793"/>
    <cellStyle name="Input 5 3 2 2 5" xfId="31985"/>
    <cellStyle name="Input 5 3 2 3" xfId="8712"/>
    <cellStyle name="Input 5 3 2 3 2" xfId="14997"/>
    <cellStyle name="Input 5 3 2 3 2 2" xfId="26807"/>
    <cellStyle name="Input 5 3 2 3 2 2 2" xfId="50426"/>
    <cellStyle name="Input 5 3 2 3 2 3" xfId="38618"/>
    <cellStyle name="Input 5 3 2 3 3" xfId="15566"/>
    <cellStyle name="Input 5 3 2 3 3 2" xfId="27376"/>
    <cellStyle name="Input 5 3 2 3 3 2 2" xfId="50995"/>
    <cellStyle name="Input 5 3 2 3 3 3" xfId="39187"/>
    <cellStyle name="Input 5 3 2 3 4" xfId="20526"/>
    <cellStyle name="Input 5 3 2 3 4 2" xfId="44147"/>
    <cellStyle name="Input 5 3 2 3 5" xfId="32339"/>
    <cellStyle name="Input 5 3 2 4" xfId="12312"/>
    <cellStyle name="Input 5 3 2 4 2" xfId="24122"/>
    <cellStyle name="Input 5 3 2 4 2 2" xfId="47741"/>
    <cellStyle name="Input 5 3 2 4 3" xfId="35933"/>
    <cellStyle name="Input 5 3 2 5" xfId="10042"/>
    <cellStyle name="Input 5 3 2 5 2" xfId="21852"/>
    <cellStyle name="Input 5 3 2 5 2 2" xfId="45471"/>
    <cellStyle name="Input 5 3 2 5 3" xfId="33663"/>
    <cellStyle name="Input 5 3 2 6" xfId="17902"/>
    <cellStyle name="Input 5 3 2 6 2" xfId="41523"/>
    <cellStyle name="Input 5 3 2 7" xfId="29715"/>
    <cellStyle name="Input 5 3 3" xfId="7363"/>
    <cellStyle name="Input 5 3 3 2" xfId="13648"/>
    <cellStyle name="Input 5 3 3 2 2" xfId="25458"/>
    <cellStyle name="Input 5 3 3 2 2 2" xfId="49077"/>
    <cellStyle name="Input 5 3 3 2 3" xfId="37269"/>
    <cellStyle name="Input 5 3 3 3" xfId="16154"/>
    <cellStyle name="Input 5 3 3 3 2" xfId="27964"/>
    <cellStyle name="Input 5 3 3 3 2 2" xfId="51583"/>
    <cellStyle name="Input 5 3 3 3 3" xfId="39775"/>
    <cellStyle name="Input 5 3 3 4" xfId="19177"/>
    <cellStyle name="Input 5 3 3 4 2" xfId="42798"/>
    <cellStyle name="Input 5 3 3 5" xfId="30990"/>
    <cellStyle name="Input 5 3 4" xfId="6811"/>
    <cellStyle name="Input 5 3 4 2" xfId="13096"/>
    <cellStyle name="Input 5 3 4 2 2" xfId="24906"/>
    <cellStyle name="Input 5 3 4 2 2 2" xfId="48525"/>
    <cellStyle name="Input 5 3 4 2 3" xfId="36717"/>
    <cellStyle name="Input 5 3 4 3" xfId="15546"/>
    <cellStyle name="Input 5 3 4 3 2" xfId="27356"/>
    <cellStyle name="Input 5 3 4 3 2 2" xfId="50975"/>
    <cellStyle name="Input 5 3 4 3 3" xfId="39167"/>
    <cellStyle name="Input 5 3 4 4" xfId="18625"/>
    <cellStyle name="Input 5 3 4 4 2" xfId="42246"/>
    <cellStyle name="Input 5 3 4 5" xfId="30438"/>
    <cellStyle name="Input 5 3 5" xfId="10765"/>
    <cellStyle name="Input 5 3 5 2" xfId="22575"/>
    <cellStyle name="Input 5 3 5 2 2" xfId="46194"/>
    <cellStyle name="Input 5 3 5 3" xfId="34386"/>
    <cellStyle name="Input 5 3 6" xfId="16205"/>
    <cellStyle name="Input 5 3 6 2" xfId="28015"/>
    <cellStyle name="Input 5 3 6 2 2" xfId="51634"/>
    <cellStyle name="Input 5 3 6 3" xfId="39826"/>
    <cellStyle name="Input 5 3 7" xfId="17283"/>
    <cellStyle name="Input 5 3 7 2" xfId="40904"/>
    <cellStyle name="Input 5 3 8" xfId="29096"/>
    <cellStyle name="Input 5 4" xfId="3422"/>
    <cellStyle name="Input 5 4 2" xfId="6055"/>
    <cellStyle name="Input 5 4 2 2" xfId="8414"/>
    <cellStyle name="Input 5 4 2 2 2" xfId="14699"/>
    <cellStyle name="Input 5 4 2 2 2 2" xfId="26509"/>
    <cellStyle name="Input 5 4 2 2 2 2 2" xfId="50128"/>
    <cellStyle name="Input 5 4 2 2 2 3" xfId="38320"/>
    <cellStyle name="Input 5 4 2 2 3" xfId="9348"/>
    <cellStyle name="Input 5 4 2 2 3 2" xfId="21158"/>
    <cellStyle name="Input 5 4 2 2 3 2 2" xfId="44777"/>
    <cellStyle name="Input 5 4 2 2 3 3" xfId="32969"/>
    <cellStyle name="Input 5 4 2 2 4" xfId="20228"/>
    <cellStyle name="Input 5 4 2 2 4 2" xfId="43849"/>
    <cellStyle name="Input 5 4 2 2 5" xfId="32041"/>
    <cellStyle name="Input 5 4 2 3" xfId="8761"/>
    <cellStyle name="Input 5 4 2 3 2" xfId="15046"/>
    <cellStyle name="Input 5 4 2 3 2 2" xfId="26856"/>
    <cellStyle name="Input 5 4 2 3 2 2 2" xfId="50475"/>
    <cellStyle name="Input 5 4 2 3 2 3" xfId="38667"/>
    <cellStyle name="Input 5 4 2 3 3" xfId="10096"/>
    <cellStyle name="Input 5 4 2 3 3 2" xfId="21906"/>
    <cellStyle name="Input 5 4 2 3 3 2 2" xfId="45525"/>
    <cellStyle name="Input 5 4 2 3 3 3" xfId="33717"/>
    <cellStyle name="Input 5 4 2 3 4" xfId="20575"/>
    <cellStyle name="Input 5 4 2 3 4 2" xfId="44196"/>
    <cellStyle name="Input 5 4 2 3 5" xfId="32388"/>
    <cellStyle name="Input 5 4 2 4" xfId="12381"/>
    <cellStyle name="Input 5 4 2 4 2" xfId="24191"/>
    <cellStyle name="Input 5 4 2 4 2 2" xfId="47810"/>
    <cellStyle name="Input 5 4 2 4 3" xfId="36002"/>
    <cellStyle name="Input 5 4 2 5" xfId="16181"/>
    <cellStyle name="Input 5 4 2 5 2" xfId="27991"/>
    <cellStyle name="Input 5 4 2 5 2 2" xfId="51610"/>
    <cellStyle name="Input 5 4 2 5 3" xfId="39802"/>
    <cellStyle name="Input 5 4 2 6" xfId="17951"/>
    <cellStyle name="Input 5 4 2 6 2" xfId="41572"/>
    <cellStyle name="Input 5 4 2 7" xfId="29764"/>
    <cellStyle name="Input 5 4 3" xfId="7424"/>
    <cellStyle name="Input 5 4 3 2" xfId="13709"/>
    <cellStyle name="Input 5 4 3 2 2" xfId="25519"/>
    <cellStyle name="Input 5 4 3 2 2 2" xfId="49138"/>
    <cellStyle name="Input 5 4 3 2 3" xfId="37330"/>
    <cellStyle name="Input 5 4 3 3" xfId="16702"/>
    <cellStyle name="Input 5 4 3 3 2" xfId="28512"/>
    <cellStyle name="Input 5 4 3 3 2 2" xfId="52131"/>
    <cellStyle name="Input 5 4 3 3 3" xfId="40323"/>
    <cellStyle name="Input 5 4 3 4" xfId="19238"/>
    <cellStyle name="Input 5 4 3 4 2" xfId="42859"/>
    <cellStyle name="Input 5 4 3 5" xfId="31051"/>
    <cellStyle name="Input 5 4 4" xfId="7200"/>
    <cellStyle name="Input 5 4 4 2" xfId="13485"/>
    <cellStyle name="Input 5 4 4 2 2" xfId="25295"/>
    <cellStyle name="Input 5 4 4 2 2 2" xfId="48914"/>
    <cellStyle name="Input 5 4 4 2 3" xfId="37106"/>
    <cellStyle name="Input 5 4 4 3" xfId="10293"/>
    <cellStyle name="Input 5 4 4 3 2" xfId="22103"/>
    <cellStyle name="Input 5 4 4 3 2 2" xfId="45722"/>
    <cellStyle name="Input 5 4 4 3 3" xfId="33914"/>
    <cellStyle name="Input 5 4 4 4" xfId="19014"/>
    <cellStyle name="Input 5 4 4 4 2" xfId="42635"/>
    <cellStyle name="Input 5 4 4 5" xfId="30827"/>
    <cellStyle name="Input 5 4 5" xfId="10845"/>
    <cellStyle name="Input 5 4 5 2" xfId="22655"/>
    <cellStyle name="Input 5 4 5 2 2" xfId="46274"/>
    <cellStyle name="Input 5 4 5 3" xfId="34466"/>
    <cellStyle name="Input 5 4 6" xfId="10770"/>
    <cellStyle name="Input 5 4 6 2" xfId="22580"/>
    <cellStyle name="Input 5 4 6 2 2" xfId="46199"/>
    <cellStyle name="Input 5 4 6 3" xfId="34391"/>
    <cellStyle name="Input 5 4 7" xfId="17339"/>
    <cellStyle name="Input 5 4 7 2" xfId="40960"/>
    <cellStyle name="Input 5 4 8" xfId="29152"/>
    <cellStyle name="Input 5 5" xfId="3427"/>
    <cellStyle name="Input 5 5 2" xfId="6060"/>
    <cellStyle name="Input 5 5 2 2" xfId="8419"/>
    <cellStyle name="Input 5 5 2 2 2" xfId="14704"/>
    <cellStyle name="Input 5 5 2 2 2 2" xfId="26514"/>
    <cellStyle name="Input 5 5 2 2 2 2 2" xfId="50133"/>
    <cellStyle name="Input 5 5 2 2 2 3" xfId="38325"/>
    <cellStyle name="Input 5 5 2 2 3" xfId="15588"/>
    <cellStyle name="Input 5 5 2 2 3 2" xfId="27398"/>
    <cellStyle name="Input 5 5 2 2 3 2 2" xfId="51017"/>
    <cellStyle name="Input 5 5 2 2 3 3" xfId="39209"/>
    <cellStyle name="Input 5 5 2 2 4" xfId="20233"/>
    <cellStyle name="Input 5 5 2 2 4 2" xfId="43854"/>
    <cellStyle name="Input 5 5 2 2 5" xfId="32046"/>
    <cellStyle name="Input 5 5 2 3" xfId="8766"/>
    <cellStyle name="Input 5 5 2 3 2" xfId="15051"/>
    <cellStyle name="Input 5 5 2 3 2 2" xfId="26861"/>
    <cellStyle name="Input 5 5 2 3 2 2 2" xfId="50480"/>
    <cellStyle name="Input 5 5 2 3 2 3" xfId="38672"/>
    <cellStyle name="Input 5 5 2 3 3" xfId="9148"/>
    <cellStyle name="Input 5 5 2 3 3 2" xfId="20958"/>
    <cellStyle name="Input 5 5 2 3 3 2 2" xfId="44577"/>
    <cellStyle name="Input 5 5 2 3 3 3" xfId="32769"/>
    <cellStyle name="Input 5 5 2 3 4" xfId="20580"/>
    <cellStyle name="Input 5 5 2 3 4 2" xfId="44201"/>
    <cellStyle name="Input 5 5 2 3 5" xfId="32393"/>
    <cellStyle name="Input 5 5 2 4" xfId="12386"/>
    <cellStyle name="Input 5 5 2 4 2" xfId="24196"/>
    <cellStyle name="Input 5 5 2 4 2 2" xfId="47815"/>
    <cellStyle name="Input 5 5 2 4 3" xfId="36007"/>
    <cellStyle name="Input 5 5 2 5" xfId="15879"/>
    <cellStyle name="Input 5 5 2 5 2" xfId="27689"/>
    <cellStyle name="Input 5 5 2 5 2 2" xfId="51308"/>
    <cellStyle name="Input 5 5 2 5 3" xfId="39500"/>
    <cellStyle name="Input 5 5 2 6" xfId="17956"/>
    <cellStyle name="Input 5 5 2 6 2" xfId="41577"/>
    <cellStyle name="Input 5 5 2 7" xfId="29769"/>
    <cellStyle name="Input 5 5 3" xfId="7429"/>
    <cellStyle name="Input 5 5 3 2" xfId="13714"/>
    <cellStyle name="Input 5 5 3 2 2" xfId="25524"/>
    <cellStyle name="Input 5 5 3 2 2 2" xfId="49143"/>
    <cellStyle name="Input 5 5 3 2 3" xfId="37335"/>
    <cellStyle name="Input 5 5 3 3" xfId="12203"/>
    <cellStyle name="Input 5 5 3 3 2" xfId="24013"/>
    <cellStyle name="Input 5 5 3 3 2 2" xfId="47632"/>
    <cellStyle name="Input 5 5 3 3 3" xfId="35824"/>
    <cellStyle name="Input 5 5 3 4" xfId="19243"/>
    <cellStyle name="Input 5 5 3 4 2" xfId="42864"/>
    <cellStyle name="Input 5 5 3 5" xfId="31056"/>
    <cellStyle name="Input 5 5 4" xfId="7863"/>
    <cellStyle name="Input 5 5 4 2" xfId="14148"/>
    <cellStyle name="Input 5 5 4 2 2" xfId="25958"/>
    <cellStyle name="Input 5 5 4 2 2 2" xfId="49577"/>
    <cellStyle name="Input 5 5 4 2 3" xfId="37769"/>
    <cellStyle name="Input 5 5 4 3" xfId="11697"/>
    <cellStyle name="Input 5 5 4 3 2" xfId="23507"/>
    <cellStyle name="Input 5 5 4 3 2 2" xfId="47126"/>
    <cellStyle name="Input 5 5 4 3 3" xfId="35318"/>
    <cellStyle name="Input 5 5 4 4" xfId="19677"/>
    <cellStyle name="Input 5 5 4 4 2" xfId="43298"/>
    <cellStyle name="Input 5 5 4 5" xfId="31490"/>
    <cellStyle name="Input 5 5 5" xfId="10850"/>
    <cellStyle name="Input 5 5 5 2" xfId="22660"/>
    <cellStyle name="Input 5 5 5 2 2" xfId="46279"/>
    <cellStyle name="Input 5 5 5 3" xfId="34471"/>
    <cellStyle name="Input 5 5 6" xfId="16297"/>
    <cellStyle name="Input 5 5 6 2" xfId="28107"/>
    <cellStyle name="Input 5 5 6 2 2" xfId="51726"/>
    <cellStyle name="Input 5 5 6 3" xfId="39918"/>
    <cellStyle name="Input 5 5 7" xfId="17344"/>
    <cellStyle name="Input 5 5 7 2" xfId="40965"/>
    <cellStyle name="Input 5 5 8" xfId="29157"/>
    <cellStyle name="Input 5 6" xfId="3600"/>
    <cellStyle name="Input 5 6 2" xfId="7581"/>
    <cellStyle name="Input 5 6 2 2" xfId="13866"/>
    <cellStyle name="Input 5 6 2 2 2" xfId="25676"/>
    <cellStyle name="Input 5 6 2 2 2 2" xfId="49295"/>
    <cellStyle name="Input 5 6 2 2 3" xfId="37487"/>
    <cellStyle name="Input 5 6 2 3" xfId="10030"/>
    <cellStyle name="Input 5 6 2 3 2" xfId="21840"/>
    <cellStyle name="Input 5 6 2 3 2 2" xfId="45459"/>
    <cellStyle name="Input 5 6 2 3 3" xfId="33651"/>
    <cellStyle name="Input 5 6 2 4" xfId="19395"/>
    <cellStyle name="Input 5 6 2 4 2" xfId="43016"/>
    <cellStyle name="Input 5 6 2 5" xfId="31208"/>
    <cellStyle name="Input 5 6 3" xfId="7870"/>
    <cellStyle name="Input 5 6 3 2" xfId="14155"/>
    <cellStyle name="Input 5 6 3 2 2" xfId="25965"/>
    <cellStyle name="Input 5 6 3 2 2 2" xfId="49584"/>
    <cellStyle name="Input 5 6 3 2 3" xfId="37776"/>
    <cellStyle name="Input 5 6 3 3" xfId="11821"/>
    <cellStyle name="Input 5 6 3 3 2" xfId="23631"/>
    <cellStyle name="Input 5 6 3 3 2 2" xfId="47250"/>
    <cellStyle name="Input 5 6 3 3 3" xfId="35442"/>
    <cellStyle name="Input 5 6 3 4" xfId="19684"/>
    <cellStyle name="Input 5 6 3 4 2" xfId="43305"/>
    <cellStyle name="Input 5 6 3 5" xfId="31497"/>
    <cellStyle name="Input 5 6 4" xfId="11008"/>
    <cellStyle name="Input 5 6 4 2" xfId="22818"/>
    <cellStyle name="Input 5 6 4 2 2" xfId="46437"/>
    <cellStyle name="Input 5 6 4 3" xfId="34629"/>
    <cellStyle name="Input 5 6 5" xfId="12202"/>
    <cellStyle name="Input 5 6 5 2" xfId="24012"/>
    <cellStyle name="Input 5 6 5 2 2" xfId="47631"/>
    <cellStyle name="Input 5 6 5 3" xfId="35823"/>
    <cellStyle name="Input 5 6 6" xfId="17489"/>
    <cellStyle name="Input 5 6 6 2" xfId="41110"/>
    <cellStyle name="Input 5 6 7" xfId="29302"/>
    <cellStyle name="Input 5 7" xfId="641"/>
    <cellStyle name="Input 5 7 2" xfId="6502"/>
    <cellStyle name="Input 5 7 2 2" xfId="12787"/>
    <cellStyle name="Input 5 7 2 2 2" xfId="24597"/>
    <cellStyle name="Input 5 7 2 2 2 2" xfId="48216"/>
    <cellStyle name="Input 5 7 2 2 3" xfId="36408"/>
    <cellStyle name="Input 5 7 2 3" xfId="9056"/>
    <cellStyle name="Input 5 7 2 3 2" xfId="20866"/>
    <cellStyle name="Input 5 7 2 3 2 2" xfId="44485"/>
    <cellStyle name="Input 5 7 2 3 3" xfId="32677"/>
    <cellStyle name="Input 5 7 2 4" xfId="18316"/>
    <cellStyle name="Input 5 7 2 4 2" xfId="41937"/>
    <cellStyle name="Input 5 7 2 5" xfId="30129"/>
    <cellStyle name="Input 5 7 3" xfId="7987"/>
    <cellStyle name="Input 5 7 3 2" xfId="14272"/>
    <cellStyle name="Input 5 7 3 2 2" xfId="26082"/>
    <cellStyle name="Input 5 7 3 2 2 2" xfId="49701"/>
    <cellStyle name="Input 5 7 3 2 3" xfId="37893"/>
    <cellStyle name="Input 5 7 3 3" xfId="12264"/>
    <cellStyle name="Input 5 7 3 3 2" xfId="24074"/>
    <cellStyle name="Input 5 7 3 3 2 2" xfId="47693"/>
    <cellStyle name="Input 5 7 3 3 3" xfId="35885"/>
    <cellStyle name="Input 5 7 3 4" xfId="19801"/>
    <cellStyle name="Input 5 7 3 4 2" xfId="43422"/>
    <cellStyle name="Input 5 7 3 5" xfId="31614"/>
    <cellStyle name="Input 5 7 4" xfId="9296"/>
    <cellStyle name="Input 5 7 4 2" xfId="21106"/>
    <cellStyle name="Input 5 7 4 2 2" xfId="44725"/>
    <cellStyle name="Input 5 7 4 3" xfId="32917"/>
    <cellStyle name="Input 5 7 5" xfId="15998"/>
    <cellStyle name="Input 5 7 5 2" xfId="27808"/>
    <cellStyle name="Input 5 7 5 2 2" xfId="51427"/>
    <cellStyle name="Input 5 7 5 3" xfId="39619"/>
    <cellStyle name="Input 5 7 6" xfId="16841"/>
    <cellStyle name="Input 5 7 6 2" xfId="40462"/>
    <cellStyle name="Input 5 7 7" xfId="28654"/>
    <cellStyle name="Input 6" xfId="526"/>
    <cellStyle name="Input 6 2" xfId="2744"/>
    <cellStyle name="Input 6 2 2" xfId="5390"/>
    <cellStyle name="Input 6 2 2 2" xfId="8172"/>
    <cellStyle name="Input 6 2 2 2 2" xfId="14457"/>
    <cellStyle name="Input 6 2 2 2 2 2" xfId="26267"/>
    <cellStyle name="Input 6 2 2 2 2 2 2" xfId="49886"/>
    <cellStyle name="Input 6 2 2 2 2 3" xfId="38078"/>
    <cellStyle name="Input 6 2 2 2 3" xfId="11655"/>
    <cellStyle name="Input 6 2 2 2 3 2" xfId="23465"/>
    <cellStyle name="Input 6 2 2 2 3 2 2" xfId="47084"/>
    <cellStyle name="Input 6 2 2 2 3 3" xfId="35276"/>
    <cellStyle name="Input 6 2 2 2 4" xfId="19986"/>
    <cellStyle name="Input 6 2 2 2 4 2" xfId="43607"/>
    <cellStyle name="Input 6 2 2 2 5" xfId="31799"/>
    <cellStyle name="Input 6 2 2 3" xfId="8616"/>
    <cellStyle name="Input 6 2 2 3 2" xfId="14901"/>
    <cellStyle name="Input 6 2 2 3 2 2" xfId="26711"/>
    <cellStyle name="Input 6 2 2 3 2 2 2" xfId="50330"/>
    <cellStyle name="Input 6 2 2 3 2 3" xfId="38522"/>
    <cellStyle name="Input 6 2 2 3 3" xfId="15721"/>
    <cellStyle name="Input 6 2 2 3 3 2" xfId="27531"/>
    <cellStyle name="Input 6 2 2 3 3 2 2" xfId="51150"/>
    <cellStyle name="Input 6 2 2 3 3 3" xfId="39342"/>
    <cellStyle name="Input 6 2 2 3 4" xfId="20430"/>
    <cellStyle name="Input 6 2 2 3 4 2" xfId="44051"/>
    <cellStyle name="Input 6 2 2 3 5" xfId="32243"/>
    <cellStyle name="Input 6 2 2 4" xfId="11993"/>
    <cellStyle name="Input 6 2 2 4 2" xfId="23803"/>
    <cellStyle name="Input 6 2 2 4 2 2" xfId="47422"/>
    <cellStyle name="Input 6 2 2 4 3" xfId="35614"/>
    <cellStyle name="Input 6 2 2 5" xfId="9108"/>
    <cellStyle name="Input 6 2 2 5 2" xfId="20918"/>
    <cellStyle name="Input 6 2 2 5 2 2" xfId="44537"/>
    <cellStyle name="Input 6 2 2 5 3" xfId="32729"/>
    <cellStyle name="Input 6 2 2 6" xfId="17806"/>
    <cellStyle name="Input 6 2 2 6 2" xfId="41427"/>
    <cellStyle name="Input 6 2 2 7" xfId="29619"/>
    <cellStyle name="Input 6 2 3" xfId="7184"/>
    <cellStyle name="Input 6 2 3 2" xfId="13469"/>
    <cellStyle name="Input 6 2 3 2 2" xfId="25279"/>
    <cellStyle name="Input 6 2 3 2 2 2" xfId="48898"/>
    <cellStyle name="Input 6 2 3 2 3" xfId="37090"/>
    <cellStyle name="Input 6 2 3 3" xfId="15823"/>
    <cellStyle name="Input 6 2 3 3 2" xfId="27633"/>
    <cellStyle name="Input 6 2 3 3 2 2" xfId="51252"/>
    <cellStyle name="Input 6 2 3 3 3" xfId="39444"/>
    <cellStyle name="Input 6 2 3 4" xfId="18998"/>
    <cellStyle name="Input 6 2 3 4 2" xfId="42619"/>
    <cellStyle name="Input 6 2 3 5" xfId="30811"/>
    <cellStyle name="Input 6 2 4" xfId="6409"/>
    <cellStyle name="Input 6 2 4 2" xfId="12695"/>
    <cellStyle name="Input 6 2 4 2 2" xfId="24505"/>
    <cellStyle name="Input 6 2 4 2 2 2" xfId="48124"/>
    <cellStyle name="Input 6 2 4 2 3" xfId="36316"/>
    <cellStyle name="Input 6 2 4 3" xfId="16730"/>
    <cellStyle name="Input 6 2 4 3 2" xfId="28540"/>
    <cellStyle name="Input 6 2 4 3 2 2" xfId="52159"/>
    <cellStyle name="Input 6 2 4 3 3" xfId="40351"/>
    <cellStyle name="Input 6 2 4 4" xfId="18224"/>
    <cellStyle name="Input 6 2 4 4 2" xfId="41845"/>
    <cellStyle name="Input 6 2 4 5" xfId="30037"/>
    <cellStyle name="Input 6 2 5" xfId="10449"/>
    <cellStyle name="Input 6 2 5 2" xfId="22259"/>
    <cellStyle name="Input 6 2 5 2 2" xfId="45878"/>
    <cellStyle name="Input 6 2 5 3" xfId="34070"/>
    <cellStyle name="Input 6 2 6" xfId="8983"/>
    <cellStyle name="Input 6 2 6 2" xfId="20793"/>
    <cellStyle name="Input 6 2 6 2 2" xfId="44412"/>
    <cellStyle name="Input 6 2 6 3" xfId="32604"/>
    <cellStyle name="Input 6 2 7" xfId="17187"/>
    <cellStyle name="Input 6 2 7 2" xfId="40808"/>
    <cellStyle name="Input 6 2 8" xfId="29000"/>
    <cellStyle name="Input 6 3" xfId="3319"/>
    <cellStyle name="Input 6 3 2" xfId="5965"/>
    <cellStyle name="Input 6 3 2 2" xfId="8355"/>
    <cellStyle name="Input 6 3 2 2 2" xfId="14640"/>
    <cellStyle name="Input 6 3 2 2 2 2" xfId="26450"/>
    <cellStyle name="Input 6 3 2 2 2 2 2" xfId="50069"/>
    <cellStyle name="Input 6 3 2 2 2 3" xfId="38261"/>
    <cellStyle name="Input 6 3 2 2 3" xfId="15374"/>
    <cellStyle name="Input 6 3 2 2 3 2" xfId="27184"/>
    <cellStyle name="Input 6 3 2 2 3 2 2" xfId="50803"/>
    <cellStyle name="Input 6 3 2 2 3 3" xfId="38995"/>
    <cellStyle name="Input 6 3 2 2 4" xfId="20169"/>
    <cellStyle name="Input 6 3 2 2 4 2" xfId="43790"/>
    <cellStyle name="Input 6 3 2 2 5" xfId="31982"/>
    <cellStyle name="Input 6 3 2 3" xfId="8709"/>
    <cellStyle name="Input 6 3 2 3 2" xfId="14994"/>
    <cellStyle name="Input 6 3 2 3 2 2" xfId="26804"/>
    <cellStyle name="Input 6 3 2 3 2 2 2" xfId="50423"/>
    <cellStyle name="Input 6 3 2 3 2 3" xfId="38615"/>
    <cellStyle name="Input 6 3 2 3 3" xfId="9879"/>
    <cellStyle name="Input 6 3 2 3 3 2" xfId="21689"/>
    <cellStyle name="Input 6 3 2 3 3 2 2" xfId="45308"/>
    <cellStyle name="Input 6 3 2 3 3 3" xfId="33500"/>
    <cellStyle name="Input 6 3 2 3 4" xfId="20523"/>
    <cellStyle name="Input 6 3 2 3 4 2" xfId="44144"/>
    <cellStyle name="Input 6 3 2 3 5" xfId="32336"/>
    <cellStyle name="Input 6 3 2 4" xfId="12309"/>
    <cellStyle name="Input 6 3 2 4 2" xfId="24119"/>
    <cellStyle name="Input 6 3 2 4 2 2" xfId="47738"/>
    <cellStyle name="Input 6 3 2 4 3" xfId="35930"/>
    <cellStyle name="Input 6 3 2 5" xfId="11047"/>
    <cellStyle name="Input 6 3 2 5 2" xfId="22857"/>
    <cellStyle name="Input 6 3 2 5 2 2" xfId="46476"/>
    <cellStyle name="Input 6 3 2 5 3" xfId="34668"/>
    <cellStyle name="Input 6 3 2 6" xfId="17899"/>
    <cellStyle name="Input 6 3 2 6 2" xfId="41520"/>
    <cellStyle name="Input 6 3 2 7" xfId="29712"/>
    <cellStyle name="Input 6 3 3" xfId="7360"/>
    <cellStyle name="Input 6 3 3 2" xfId="13645"/>
    <cellStyle name="Input 6 3 3 2 2" xfId="25455"/>
    <cellStyle name="Input 6 3 3 2 2 2" xfId="49074"/>
    <cellStyle name="Input 6 3 3 2 3" xfId="37266"/>
    <cellStyle name="Input 6 3 3 3" xfId="16347"/>
    <cellStyle name="Input 6 3 3 3 2" xfId="28157"/>
    <cellStyle name="Input 6 3 3 3 2 2" xfId="51776"/>
    <cellStyle name="Input 6 3 3 3 3" xfId="39968"/>
    <cellStyle name="Input 6 3 3 4" xfId="19174"/>
    <cellStyle name="Input 6 3 3 4 2" xfId="42795"/>
    <cellStyle name="Input 6 3 3 5" xfId="30987"/>
    <cellStyle name="Input 6 3 4" xfId="8019"/>
    <cellStyle name="Input 6 3 4 2" xfId="14304"/>
    <cellStyle name="Input 6 3 4 2 2" xfId="26114"/>
    <cellStyle name="Input 6 3 4 2 2 2" xfId="49733"/>
    <cellStyle name="Input 6 3 4 2 3" xfId="37925"/>
    <cellStyle name="Input 6 3 4 3" xfId="12079"/>
    <cellStyle name="Input 6 3 4 3 2" xfId="23889"/>
    <cellStyle name="Input 6 3 4 3 2 2" xfId="47508"/>
    <cellStyle name="Input 6 3 4 3 3" xfId="35700"/>
    <cellStyle name="Input 6 3 4 4" xfId="19833"/>
    <cellStyle name="Input 6 3 4 4 2" xfId="43454"/>
    <cellStyle name="Input 6 3 4 5" xfId="31646"/>
    <cellStyle name="Input 6 3 5" xfId="10762"/>
    <cellStyle name="Input 6 3 5 2" xfId="22572"/>
    <cellStyle name="Input 6 3 5 2 2" xfId="46191"/>
    <cellStyle name="Input 6 3 5 3" xfId="34383"/>
    <cellStyle name="Input 6 3 6" xfId="16593"/>
    <cellStyle name="Input 6 3 6 2" xfId="28403"/>
    <cellStyle name="Input 6 3 6 2 2" xfId="52022"/>
    <cellStyle name="Input 6 3 6 3" xfId="40214"/>
    <cellStyle name="Input 6 3 7" xfId="17280"/>
    <cellStyle name="Input 6 3 7 2" xfId="40901"/>
    <cellStyle name="Input 6 3 8" xfId="29093"/>
    <cellStyle name="Input 6 4" xfId="3415"/>
    <cellStyle name="Input 6 4 2" xfId="6049"/>
    <cellStyle name="Input 6 4 2 2" xfId="8408"/>
    <cellStyle name="Input 6 4 2 2 2" xfId="14693"/>
    <cellStyle name="Input 6 4 2 2 2 2" xfId="26503"/>
    <cellStyle name="Input 6 4 2 2 2 2 2" xfId="50122"/>
    <cellStyle name="Input 6 4 2 2 2 3" xfId="38314"/>
    <cellStyle name="Input 6 4 2 2 3" xfId="11656"/>
    <cellStyle name="Input 6 4 2 2 3 2" xfId="23466"/>
    <cellStyle name="Input 6 4 2 2 3 2 2" xfId="47085"/>
    <cellStyle name="Input 6 4 2 2 3 3" xfId="35277"/>
    <cellStyle name="Input 6 4 2 2 4" xfId="20222"/>
    <cellStyle name="Input 6 4 2 2 4 2" xfId="43843"/>
    <cellStyle name="Input 6 4 2 2 5" xfId="32035"/>
    <cellStyle name="Input 6 4 2 3" xfId="8755"/>
    <cellStyle name="Input 6 4 2 3 2" xfId="15040"/>
    <cellStyle name="Input 6 4 2 3 2 2" xfId="26850"/>
    <cellStyle name="Input 6 4 2 3 2 2 2" xfId="50469"/>
    <cellStyle name="Input 6 4 2 3 2 3" xfId="38661"/>
    <cellStyle name="Input 6 4 2 3 3" xfId="9120"/>
    <cellStyle name="Input 6 4 2 3 3 2" xfId="20930"/>
    <cellStyle name="Input 6 4 2 3 3 2 2" xfId="44549"/>
    <cellStyle name="Input 6 4 2 3 3 3" xfId="32741"/>
    <cellStyle name="Input 6 4 2 3 4" xfId="20569"/>
    <cellStyle name="Input 6 4 2 3 4 2" xfId="44190"/>
    <cellStyle name="Input 6 4 2 3 5" xfId="32382"/>
    <cellStyle name="Input 6 4 2 4" xfId="12375"/>
    <cellStyle name="Input 6 4 2 4 2" xfId="24185"/>
    <cellStyle name="Input 6 4 2 4 2 2" xfId="47804"/>
    <cellStyle name="Input 6 4 2 4 3" xfId="35996"/>
    <cellStyle name="Input 6 4 2 5" xfId="16479"/>
    <cellStyle name="Input 6 4 2 5 2" xfId="28289"/>
    <cellStyle name="Input 6 4 2 5 2 2" xfId="51908"/>
    <cellStyle name="Input 6 4 2 5 3" xfId="40100"/>
    <cellStyle name="Input 6 4 2 6" xfId="17945"/>
    <cellStyle name="Input 6 4 2 6 2" xfId="41566"/>
    <cellStyle name="Input 6 4 2 7" xfId="29758"/>
    <cellStyle name="Input 6 4 3" xfId="7417"/>
    <cellStyle name="Input 6 4 3 2" xfId="13702"/>
    <cellStyle name="Input 6 4 3 2 2" xfId="25512"/>
    <cellStyle name="Input 6 4 3 2 2 2" xfId="49131"/>
    <cellStyle name="Input 6 4 3 2 3" xfId="37323"/>
    <cellStyle name="Input 6 4 3 3" xfId="15880"/>
    <cellStyle name="Input 6 4 3 3 2" xfId="27690"/>
    <cellStyle name="Input 6 4 3 3 2 2" xfId="51309"/>
    <cellStyle name="Input 6 4 3 3 3" xfId="39501"/>
    <cellStyle name="Input 6 4 3 4" xfId="19231"/>
    <cellStyle name="Input 6 4 3 4 2" xfId="42852"/>
    <cellStyle name="Input 6 4 3 5" xfId="31044"/>
    <cellStyle name="Input 6 4 4" xfId="8028"/>
    <cellStyle name="Input 6 4 4 2" xfId="14313"/>
    <cellStyle name="Input 6 4 4 2 2" xfId="26123"/>
    <cellStyle name="Input 6 4 4 2 2 2" xfId="49742"/>
    <cellStyle name="Input 6 4 4 2 3" xfId="37934"/>
    <cellStyle name="Input 6 4 4 3" xfId="10022"/>
    <cellStyle name="Input 6 4 4 3 2" xfId="21832"/>
    <cellStyle name="Input 6 4 4 3 2 2" xfId="45451"/>
    <cellStyle name="Input 6 4 4 3 3" xfId="33643"/>
    <cellStyle name="Input 6 4 4 4" xfId="19842"/>
    <cellStyle name="Input 6 4 4 4 2" xfId="43463"/>
    <cellStyle name="Input 6 4 4 5" xfId="31655"/>
    <cellStyle name="Input 6 4 5" xfId="10838"/>
    <cellStyle name="Input 6 4 5 2" xfId="22648"/>
    <cellStyle name="Input 6 4 5 2 2" xfId="46267"/>
    <cellStyle name="Input 6 4 5 3" xfId="34459"/>
    <cellStyle name="Input 6 4 6" xfId="9179"/>
    <cellStyle name="Input 6 4 6 2" xfId="20989"/>
    <cellStyle name="Input 6 4 6 2 2" xfId="44608"/>
    <cellStyle name="Input 6 4 6 3" xfId="32800"/>
    <cellStyle name="Input 6 4 7" xfId="17332"/>
    <cellStyle name="Input 6 4 7 2" xfId="40953"/>
    <cellStyle name="Input 6 4 8" xfId="29145"/>
    <cellStyle name="Input 6 5" xfId="3484"/>
    <cellStyle name="Input 6 5 2" xfId="6098"/>
    <cellStyle name="Input 6 5 2 2" xfId="8457"/>
    <cellStyle name="Input 6 5 2 2 2" xfId="14742"/>
    <cellStyle name="Input 6 5 2 2 2 2" xfId="26552"/>
    <cellStyle name="Input 6 5 2 2 2 2 2" xfId="50171"/>
    <cellStyle name="Input 6 5 2 2 2 3" xfId="38363"/>
    <cellStyle name="Input 6 5 2 2 3" xfId="10304"/>
    <cellStyle name="Input 6 5 2 2 3 2" xfId="22114"/>
    <cellStyle name="Input 6 5 2 2 3 2 2" xfId="45733"/>
    <cellStyle name="Input 6 5 2 2 3 3" xfId="33925"/>
    <cellStyle name="Input 6 5 2 2 4" xfId="20271"/>
    <cellStyle name="Input 6 5 2 2 4 2" xfId="43892"/>
    <cellStyle name="Input 6 5 2 2 5" xfId="32084"/>
    <cellStyle name="Input 6 5 2 3" xfId="8804"/>
    <cellStyle name="Input 6 5 2 3 2" xfId="15089"/>
    <cellStyle name="Input 6 5 2 3 2 2" xfId="26899"/>
    <cellStyle name="Input 6 5 2 3 2 2 2" xfId="50518"/>
    <cellStyle name="Input 6 5 2 3 2 3" xfId="38710"/>
    <cellStyle name="Input 6 5 2 3 3" xfId="10420"/>
    <cellStyle name="Input 6 5 2 3 3 2" xfId="22230"/>
    <cellStyle name="Input 6 5 2 3 3 2 2" xfId="45849"/>
    <cellStyle name="Input 6 5 2 3 3 3" xfId="34041"/>
    <cellStyle name="Input 6 5 2 3 4" xfId="20618"/>
    <cellStyle name="Input 6 5 2 3 4 2" xfId="44239"/>
    <cellStyle name="Input 6 5 2 3 5" xfId="32431"/>
    <cellStyle name="Input 6 5 2 4" xfId="12424"/>
    <cellStyle name="Input 6 5 2 4 2" xfId="24234"/>
    <cellStyle name="Input 6 5 2 4 2 2" xfId="47853"/>
    <cellStyle name="Input 6 5 2 4 3" xfId="36045"/>
    <cellStyle name="Input 6 5 2 5" xfId="16338"/>
    <cellStyle name="Input 6 5 2 5 2" xfId="28148"/>
    <cellStyle name="Input 6 5 2 5 2 2" xfId="51767"/>
    <cellStyle name="Input 6 5 2 5 3" xfId="39959"/>
    <cellStyle name="Input 6 5 2 6" xfId="17994"/>
    <cellStyle name="Input 6 5 2 6 2" xfId="41615"/>
    <cellStyle name="Input 6 5 2 7" xfId="29807"/>
    <cellStyle name="Input 6 5 3" xfId="7486"/>
    <cellStyle name="Input 6 5 3 2" xfId="13771"/>
    <cellStyle name="Input 6 5 3 2 2" xfId="25581"/>
    <cellStyle name="Input 6 5 3 2 2 2" xfId="49200"/>
    <cellStyle name="Input 6 5 3 2 3" xfId="37392"/>
    <cellStyle name="Input 6 5 3 3" xfId="16571"/>
    <cellStyle name="Input 6 5 3 3 2" xfId="28381"/>
    <cellStyle name="Input 6 5 3 3 2 2" xfId="52000"/>
    <cellStyle name="Input 6 5 3 3 3" xfId="40192"/>
    <cellStyle name="Input 6 5 3 4" xfId="19300"/>
    <cellStyle name="Input 6 5 3 4 2" xfId="42921"/>
    <cellStyle name="Input 6 5 3 5" xfId="31113"/>
    <cellStyle name="Input 6 5 4" xfId="8607"/>
    <cellStyle name="Input 6 5 4 2" xfId="14892"/>
    <cellStyle name="Input 6 5 4 2 2" xfId="26702"/>
    <cellStyle name="Input 6 5 4 2 2 2" xfId="50321"/>
    <cellStyle name="Input 6 5 4 2 3" xfId="38513"/>
    <cellStyle name="Input 6 5 4 3" xfId="9792"/>
    <cellStyle name="Input 6 5 4 3 2" xfId="21602"/>
    <cellStyle name="Input 6 5 4 3 2 2" xfId="45221"/>
    <cellStyle name="Input 6 5 4 3 3" xfId="33413"/>
    <cellStyle name="Input 6 5 4 4" xfId="20421"/>
    <cellStyle name="Input 6 5 4 4 2" xfId="44042"/>
    <cellStyle name="Input 6 5 4 5" xfId="32234"/>
    <cellStyle name="Input 6 5 5" xfId="10907"/>
    <cellStyle name="Input 6 5 5 2" xfId="22717"/>
    <cellStyle name="Input 6 5 5 2 2" xfId="46336"/>
    <cellStyle name="Input 6 5 5 3" xfId="34528"/>
    <cellStyle name="Input 6 5 6" xfId="16115"/>
    <cellStyle name="Input 6 5 6 2" xfId="27925"/>
    <cellStyle name="Input 6 5 6 2 2" xfId="51544"/>
    <cellStyle name="Input 6 5 6 3" xfId="39736"/>
    <cellStyle name="Input 6 5 7" xfId="17401"/>
    <cellStyle name="Input 6 5 7 2" xfId="41022"/>
    <cellStyle name="Input 6 5 8" xfId="29214"/>
    <cellStyle name="Input 6 6" xfId="3470"/>
    <cellStyle name="Input 6 6 2" xfId="7472"/>
    <cellStyle name="Input 6 6 2 2" xfId="13757"/>
    <cellStyle name="Input 6 6 2 2 2" xfId="25567"/>
    <cellStyle name="Input 6 6 2 2 2 2" xfId="49186"/>
    <cellStyle name="Input 6 6 2 2 3" xfId="37378"/>
    <cellStyle name="Input 6 6 2 3" xfId="9937"/>
    <cellStyle name="Input 6 6 2 3 2" xfId="21747"/>
    <cellStyle name="Input 6 6 2 3 2 2" xfId="45366"/>
    <cellStyle name="Input 6 6 2 3 3" xfId="33558"/>
    <cellStyle name="Input 6 6 2 4" xfId="19286"/>
    <cellStyle name="Input 6 6 2 4 2" xfId="42907"/>
    <cellStyle name="Input 6 6 2 5" xfId="31099"/>
    <cellStyle name="Input 6 6 3" xfId="7123"/>
    <cellStyle name="Input 6 6 3 2" xfId="13408"/>
    <cellStyle name="Input 6 6 3 2 2" xfId="25218"/>
    <cellStyle name="Input 6 6 3 2 2 2" xfId="48837"/>
    <cellStyle name="Input 6 6 3 2 3" xfId="37029"/>
    <cellStyle name="Input 6 6 3 3" xfId="10036"/>
    <cellStyle name="Input 6 6 3 3 2" xfId="21846"/>
    <cellStyle name="Input 6 6 3 3 2 2" xfId="45465"/>
    <cellStyle name="Input 6 6 3 3 3" xfId="33657"/>
    <cellStyle name="Input 6 6 3 4" xfId="18937"/>
    <cellStyle name="Input 6 6 3 4 2" xfId="42558"/>
    <cellStyle name="Input 6 6 3 5" xfId="30750"/>
    <cellStyle name="Input 6 6 4" xfId="10893"/>
    <cellStyle name="Input 6 6 4 2" xfId="22703"/>
    <cellStyle name="Input 6 6 4 2 2" xfId="46322"/>
    <cellStyle name="Input 6 6 4 3" xfId="34514"/>
    <cellStyle name="Input 6 6 5" xfId="15739"/>
    <cellStyle name="Input 6 6 5 2" xfId="27549"/>
    <cellStyle name="Input 6 6 5 2 2" xfId="51168"/>
    <cellStyle name="Input 6 6 5 3" xfId="39360"/>
    <cellStyle name="Input 6 6 6" xfId="17387"/>
    <cellStyle name="Input 6 6 6 2" xfId="41008"/>
    <cellStyle name="Input 6 6 7" xfId="29200"/>
    <cellStyle name="Input 6 7" xfId="665"/>
    <cellStyle name="Input 6 7 2" xfId="6526"/>
    <cellStyle name="Input 6 7 2 2" xfId="12811"/>
    <cellStyle name="Input 6 7 2 2 2" xfId="24621"/>
    <cellStyle name="Input 6 7 2 2 2 2" xfId="48240"/>
    <cellStyle name="Input 6 7 2 2 3" xfId="36432"/>
    <cellStyle name="Input 6 7 2 3" xfId="9054"/>
    <cellStyle name="Input 6 7 2 3 2" xfId="20864"/>
    <cellStyle name="Input 6 7 2 3 2 2" xfId="44483"/>
    <cellStyle name="Input 6 7 2 3 3" xfId="32675"/>
    <cellStyle name="Input 6 7 2 4" xfId="18340"/>
    <cellStyle name="Input 6 7 2 4 2" xfId="41961"/>
    <cellStyle name="Input 6 7 2 5" xfId="30153"/>
    <cellStyle name="Input 6 7 3" xfId="6430"/>
    <cellStyle name="Input 6 7 3 2" xfId="12716"/>
    <cellStyle name="Input 6 7 3 2 2" xfId="24526"/>
    <cellStyle name="Input 6 7 3 2 2 2" xfId="48145"/>
    <cellStyle name="Input 6 7 3 2 3" xfId="36337"/>
    <cellStyle name="Input 6 7 3 3" xfId="16289"/>
    <cellStyle name="Input 6 7 3 3 2" xfId="28099"/>
    <cellStyle name="Input 6 7 3 3 2 2" xfId="51718"/>
    <cellStyle name="Input 6 7 3 3 3" xfId="39910"/>
    <cellStyle name="Input 6 7 3 4" xfId="18245"/>
    <cellStyle name="Input 6 7 3 4 2" xfId="41866"/>
    <cellStyle name="Input 6 7 3 5" xfId="30058"/>
    <cellStyle name="Input 6 7 4" xfId="9320"/>
    <cellStyle name="Input 6 7 4 2" xfId="21130"/>
    <cellStyle name="Input 6 7 4 2 2" xfId="44749"/>
    <cellStyle name="Input 6 7 4 3" xfId="32941"/>
    <cellStyle name="Input 6 7 5" xfId="15983"/>
    <cellStyle name="Input 6 7 5 2" xfId="27793"/>
    <cellStyle name="Input 6 7 5 2 2" xfId="51412"/>
    <cellStyle name="Input 6 7 5 3" xfId="39604"/>
    <cellStyle name="Input 6 7 6" xfId="16865"/>
    <cellStyle name="Input 6 7 6 2" xfId="40486"/>
    <cellStyle name="Input 6 7 7" xfId="28678"/>
    <cellStyle name="Input 7" xfId="697"/>
    <cellStyle name="Input 8" xfId="879"/>
    <cellStyle name="Input 8 2" xfId="2801"/>
    <cellStyle name="Input 8 2 2" xfId="5447"/>
    <cellStyle name="Input 8 2 2 2" xfId="8189"/>
    <cellStyle name="Input 8 2 2 2 2" xfId="14474"/>
    <cellStyle name="Input 8 2 2 2 2 2" xfId="26284"/>
    <cellStyle name="Input 8 2 2 2 2 2 2" xfId="49903"/>
    <cellStyle name="Input 8 2 2 2 2 3" xfId="38095"/>
    <cellStyle name="Input 8 2 2 2 3" xfId="9642"/>
    <cellStyle name="Input 8 2 2 2 3 2" xfId="21452"/>
    <cellStyle name="Input 8 2 2 2 3 2 2" xfId="45071"/>
    <cellStyle name="Input 8 2 2 2 3 3" xfId="33263"/>
    <cellStyle name="Input 8 2 2 2 4" xfId="20003"/>
    <cellStyle name="Input 8 2 2 2 4 2" xfId="43624"/>
    <cellStyle name="Input 8 2 2 2 5" xfId="31816"/>
    <cellStyle name="Input 8 2 2 3" xfId="8624"/>
    <cellStyle name="Input 8 2 2 3 2" xfId="14909"/>
    <cellStyle name="Input 8 2 2 3 2 2" xfId="26719"/>
    <cellStyle name="Input 8 2 2 3 2 2 2" xfId="50338"/>
    <cellStyle name="Input 8 2 2 3 2 3" xfId="38530"/>
    <cellStyle name="Input 8 2 2 3 3" xfId="15416"/>
    <cellStyle name="Input 8 2 2 3 3 2" xfId="27226"/>
    <cellStyle name="Input 8 2 2 3 3 2 2" xfId="50845"/>
    <cellStyle name="Input 8 2 2 3 3 3" xfId="39037"/>
    <cellStyle name="Input 8 2 2 3 4" xfId="20438"/>
    <cellStyle name="Input 8 2 2 3 4 2" xfId="44059"/>
    <cellStyle name="Input 8 2 2 3 5" xfId="32251"/>
    <cellStyle name="Input 8 2 2 4" xfId="12025"/>
    <cellStyle name="Input 8 2 2 4 2" xfId="23835"/>
    <cellStyle name="Input 8 2 2 4 2 2" xfId="47454"/>
    <cellStyle name="Input 8 2 2 4 3" xfId="35646"/>
    <cellStyle name="Input 8 2 2 5" xfId="10565"/>
    <cellStyle name="Input 8 2 2 5 2" xfId="22375"/>
    <cellStyle name="Input 8 2 2 5 2 2" xfId="45994"/>
    <cellStyle name="Input 8 2 2 5 3" xfId="34186"/>
    <cellStyle name="Input 8 2 2 6" xfId="17814"/>
    <cellStyle name="Input 8 2 2 6 2" xfId="41435"/>
    <cellStyle name="Input 8 2 2 7" xfId="29627"/>
    <cellStyle name="Input 8 2 3" xfId="7202"/>
    <cellStyle name="Input 8 2 3 2" xfId="13487"/>
    <cellStyle name="Input 8 2 3 2 2" xfId="25297"/>
    <cellStyle name="Input 8 2 3 2 2 2" xfId="48916"/>
    <cellStyle name="Input 8 2 3 2 3" xfId="37108"/>
    <cellStyle name="Input 8 2 3 3" xfId="12093"/>
    <cellStyle name="Input 8 2 3 3 2" xfId="23903"/>
    <cellStyle name="Input 8 2 3 3 2 2" xfId="47522"/>
    <cellStyle name="Input 8 2 3 3 3" xfId="35714"/>
    <cellStyle name="Input 8 2 3 4" xfId="19016"/>
    <cellStyle name="Input 8 2 3 4 2" xfId="42637"/>
    <cellStyle name="Input 8 2 3 5" xfId="30829"/>
    <cellStyle name="Input 8 2 4" xfId="6369"/>
    <cellStyle name="Input 8 2 4 2" xfId="12655"/>
    <cellStyle name="Input 8 2 4 2 2" xfId="24465"/>
    <cellStyle name="Input 8 2 4 2 2 2" xfId="48084"/>
    <cellStyle name="Input 8 2 4 2 3" xfId="36276"/>
    <cellStyle name="Input 8 2 4 3" xfId="10354"/>
    <cellStyle name="Input 8 2 4 3 2" xfId="22164"/>
    <cellStyle name="Input 8 2 4 3 2 2" xfId="45783"/>
    <cellStyle name="Input 8 2 4 3 3" xfId="33975"/>
    <cellStyle name="Input 8 2 4 4" xfId="18184"/>
    <cellStyle name="Input 8 2 4 4 2" xfId="41805"/>
    <cellStyle name="Input 8 2 4 5" xfId="29997"/>
    <cellStyle name="Input 8 2 5" xfId="10478"/>
    <cellStyle name="Input 8 2 5 2" xfId="22288"/>
    <cellStyle name="Input 8 2 5 2 2" xfId="45907"/>
    <cellStyle name="Input 8 2 5 3" xfId="34099"/>
    <cellStyle name="Input 8 2 6" xfId="10582"/>
    <cellStyle name="Input 8 2 6 2" xfId="22392"/>
    <cellStyle name="Input 8 2 6 2 2" xfId="46011"/>
    <cellStyle name="Input 8 2 6 3" xfId="34203"/>
    <cellStyle name="Input 8 2 7" xfId="17195"/>
    <cellStyle name="Input 8 2 7 2" xfId="40816"/>
    <cellStyle name="Input 8 2 8" xfId="29008"/>
    <cellStyle name="Input 8 3" xfId="3735"/>
    <cellStyle name="Input 8 3 2" xfId="7640"/>
    <cellStyle name="Input 8 3 2 2" xfId="13925"/>
    <cellStyle name="Input 8 3 2 2 2" xfId="25735"/>
    <cellStyle name="Input 8 3 2 2 2 2" xfId="49354"/>
    <cellStyle name="Input 8 3 2 2 3" xfId="37546"/>
    <cellStyle name="Input 8 3 2 3" xfId="10432"/>
    <cellStyle name="Input 8 3 2 3 2" xfId="22242"/>
    <cellStyle name="Input 8 3 2 3 2 2" xfId="45861"/>
    <cellStyle name="Input 8 3 2 3 3" xfId="34053"/>
    <cellStyle name="Input 8 3 2 4" xfId="19454"/>
    <cellStyle name="Input 8 3 2 4 2" xfId="43075"/>
    <cellStyle name="Input 8 3 2 5" xfId="31267"/>
    <cellStyle name="Input 8 3 3" xfId="7301"/>
    <cellStyle name="Input 8 3 3 2" xfId="13586"/>
    <cellStyle name="Input 8 3 3 2 2" xfId="25396"/>
    <cellStyle name="Input 8 3 3 2 2 2" xfId="49015"/>
    <cellStyle name="Input 8 3 3 2 3" xfId="37207"/>
    <cellStyle name="Input 8 3 3 3" xfId="12599"/>
    <cellStyle name="Input 8 3 3 3 2" xfId="24409"/>
    <cellStyle name="Input 8 3 3 3 2 2" xfId="48028"/>
    <cellStyle name="Input 8 3 3 3 3" xfId="36220"/>
    <cellStyle name="Input 8 3 3 4" xfId="19115"/>
    <cellStyle name="Input 8 3 3 4 2" xfId="42736"/>
    <cellStyle name="Input 8 3 3 5" xfId="30928"/>
    <cellStyle name="Input 8 3 4" xfId="11082"/>
    <cellStyle name="Input 8 3 4 2" xfId="22892"/>
    <cellStyle name="Input 8 3 4 2 2" xfId="46511"/>
    <cellStyle name="Input 8 3 4 3" xfId="34703"/>
    <cellStyle name="Input 8 3 5" xfId="9973"/>
    <cellStyle name="Input 8 3 5 2" xfId="21783"/>
    <cellStyle name="Input 8 3 5 2 2" xfId="45402"/>
    <cellStyle name="Input 8 3 5 3" xfId="33594"/>
    <cellStyle name="Input 8 3 6" xfId="17528"/>
    <cellStyle name="Input 8 3 6 2" xfId="41149"/>
    <cellStyle name="Input 8 3 7" xfId="29341"/>
    <cellStyle name="Input 8 4" xfId="6613"/>
    <cellStyle name="Input 8 4 2" xfId="12898"/>
    <cellStyle name="Input 8 4 2 2" xfId="24708"/>
    <cellStyle name="Input 8 4 2 2 2" xfId="48327"/>
    <cellStyle name="Input 8 4 2 3" xfId="36519"/>
    <cellStyle name="Input 8 4 3" xfId="9064"/>
    <cellStyle name="Input 8 4 3 2" xfId="20874"/>
    <cellStyle name="Input 8 4 3 2 2" xfId="44493"/>
    <cellStyle name="Input 8 4 3 3" xfId="32685"/>
    <cellStyle name="Input 8 4 4" xfId="18427"/>
    <cellStyle name="Input 8 4 4 2" xfId="42048"/>
    <cellStyle name="Input 8 4 5" xfId="30240"/>
    <cellStyle name="Input 8 5" xfId="7189"/>
    <cellStyle name="Input 8 5 2" xfId="13474"/>
    <cellStyle name="Input 8 5 2 2" xfId="25284"/>
    <cellStyle name="Input 8 5 2 2 2" xfId="48903"/>
    <cellStyle name="Input 8 5 2 3" xfId="37095"/>
    <cellStyle name="Input 8 5 3" xfId="9455"/>
    <cellStyle name="Input 8 5 3 2" xfId="21265"/>
    <cellStyle name="Input 8 5 3 2 2" xfId="44884"/>
    <cellStyle name="Input 8 5 3 3" xfId="33076"/>
    <cellStyle name="Input 8 5 4" xfId="19003"/>
    <cellStyle name="Input 8 5 4 2" xfId="42624"/>
    <cellStyle name="Input 8 5 5" xfId="30816"/>
    <cellStyle name="Input 8 6" xfId="9437"/>
    <cellStyle name="Input 8 6 2" xfId="21247"/>
    <cellStyle name="Input 8 6 2 2" xfId="44866"/>
    <cellStyle name="Input 8 6 3" xfId="33058"/>
    <cellStyle name="Input 8 7" xfId="11883"/>
    <cellStyle name="Input 8 7 2" xfId="23693"/>
    <cellStyle name="Input 8 7 2 2" xfId="47312"/>
    <cellStyle name="Input 8 7 3" xfId="35504"/>
    <cellStyle name="Input 8 8" xfId="16909"/>
    <cellStyle name="Input 8 8 2" xfId="40530"/>
    <cellStyle name="Input 8 9" xfId="28722"/>
    <cellStyle name="Input 9" xfId="962"/>
    <cellStyle name="Input 9 2" xfId="2804"/>
    <cellStyle name="Input 9 2 2" xfId="5450"/>
    <cellStyle name="Input 9 2 2 2" xfId="8191"/>
    <cellStyle name="Input 9 2 2 2 2" xfId="14476"/>
    <cellStyle name="Input 9 2 2 2 2 2" xfId="26286"/>
    <cellStyle name="Input 9 2 2 2 2 2 2" xfId="49905"/>
    <cellStyle name="Input 9 2 2 2 2 3" xfId="38097"/>
    <cellStyle name="Input 9 2 2 2 3" xfId="15646"/>
    <cellStyle name="Input 9 2 2 2 3 2" xfId="27456"/>
    <cellStyle name="Input 9 2 2 2 3 2 2" xfId="51075"/>
    <cellStyle name="Input 9 2 2 2 3 3" xfId="39267"/>
    <cellStyle name="Input 9 2 2 2 4" xfId="20005"/>
    <cellStyle name="Input 9 2 2 2 4 2" xfId="43626"/>
    <cellStyle name="Input 9 2 2 2 5" xfId="31818"/>
    <cellStyle name="Input 9 2 2 3" xfId="8626"/>
    <cellStyle name="Input 9 2 2 3 2" xfId="14911"/>
    <cellStyle name="Input 9 2 2 3 2 2" xfId="26721"/>
    <cellStyle name="Input 9 2 2 3 2 2 2" xfId="50340"/>
    <cellStyle name="Input 9 2 2 3 2 3" xfId="38532"/>
    <cellStyle name="Input 9 2 2 3 3" xfId="10124"/>
    <cellStyle name="Input 9 2 2 3 3 2" xfId="21934"/>
    <cellStyle name="Input 9 2 2 3 3 2 2" xfId="45553"/>
    <cellStyle name="Input 9 2 2 3 3 3" xfId="33745"/>
    <cellStyle name="Input 9 2 2 3 4" xfId="20440"/>
    <cellStyle name="Input 9 2 2 3 4 2" xfId="44061"/>
    <cellStyle name="Input 9 2 2 3 5" xfId="32253"/>
    <cellStyle name="Input 9 2 2 4" xfId="12027"/>
    <cellStyle name="Input 9 2 2 4 2" xfId="23837"/>
    <cellStyle name="Input 9 2 2 4 2 2" xfId="47456"/>
    <cellStyle name="Input 9 2 2 4 3" xfId="35648"/>
    <cellStyle name="Input 9 2 2 5" xfId="10137"/>
    <cellStyle name="Input 9 2 2 5 2" xfId="21947"/>
    <cellStyle name="Input 9 2 2 5 2 2" xfId="45566"/>
    <cellStyle name="Input 9 2 2 5 3" xfId="33758"/>
    <cellStyle name="Input 9 2 2 6" xfId="17816"/>
    <cellStyle name="Input 9 2 2 6 2" xfId="41437"/>
    <cellStyle name="Input 9 2 2 7" xfId="29629"/>
    <cellStyle name="Input 9 2 3" xfId="7204"/>
    <cellStyle name="Input 9 2 3 2" xfId="13489"/>
    <cellStyle name="Input 9 2 3 2 2" xfId="25299"/>
    <cellStyle name="Input 9 2 3 2 2 2" xfId="48918"/>
    <cellStyle name="Input 9 2 3 2 3" xfId="37110"/>
    <cellStyle name="Input 9 2 3 3" xfId="16473"/>
    <cellStyle name="Input 9 2 3 3 2" xfId="28283"/>
    <cellStyle name="Input 9 2 3 3 2 2" xfId="51902"/>
    <cellStyle name="Input 9 2 3 3 3" xfId="40094"/>
    <cellStyle name="Input 9 2 3 4" xfId="19018"/>
    <cellStyle name="Input 9 2 3 4 2" xfId="42639"/>
    <cellStyle name="Input 9 2 3 5" xfId="30831"/>
    <cellStyle name="Input 9 2 4" xfId="6368"/>
    <cellStyle name="Input 9 2 4 2" xfId="12654"/>
    <cellStyle name="Input 9 2 4 2 2" xfId="24464"/>
    <cellStyle name="Input 9 2 4 2 2 2" xfId="48083"/>
    <cellStyle name="Input 9 2 4 2 3" xfId="36275"/>
    <cellStyle name="Input 9 2 4 3" xfId="16367"/>
    <cellStyle name="Input 9 2 4 3 2" xfId="28177"/>
    <cellStyle name="Input 9 2 4 3 2 2" xfId="51796"/>
    <cellStyle name="Input 9 2 4 3 3" xfId="39988"/>
    <cellStyle name="Input 9 2 4 4" xfId="18183"/>
    <cellStyle name="Input 9 2 4 4 2" xfId="41804"/>
    <cellStyle name="Input 9 2 4 5" xfId="29996"/>
    <cellStyle name="Input 9 2 5" xfId="10481"/>
    <cellStyle name="Input 9 2 5 2" xfId="22291"/>
    <cellStyle name="Input 9 2 5 2 2" xfId="45910"/>
    <cellStyle name="Input 9 2 5 3" xfId="34102"/>
    <cellStyle name="Input 9 2 6" xfId="11844"/>
    <cellStyle name="Input 9 2 6 2" xfId="23654"/>
    <cellStyle name="Input 9 2 6 2 2" xfId="47273"/>
    <cellStyle name="Input 9 2 6 3" xfId="35465"/>
    <cellStyle name="Input 9 2 7" xfId="17197"/>
    <cellStyle name="Input 9 2 7 2" xfId="40818"/>
    <cellStyle name="Input 9 2 8" xfId="29010"/>
    <cellStyle name="Input 9 3" xfId="3744"/>
    <cellStyle name="Input 9 3 2" xfId="7649"/>
    <cellStyle name="Input 9 3 2 2" xfId="13934"/>
    <cellStyle name="Input 9 3 2 2 2" xfId="25744"/>
    <cellStyle name="Input 9 3 2 2 2 2" xfId="49363"/>
    <cellStyle name="Input 9 3 2 2 3" xfId="37555"/>
    <cellStyle name="Input 9 3 2 3" xfId="15718"/>
    <cellStyle name="Input 9 3 2 3 2" xfId="27528"/>
    <cellStyle name="Input 9 3 2 3 2 2" xfId="51147"/>
    <cellStyle name="Input 9 3 2 3 3" xfId="39339"/>
    <cellStyle name="Input 9 3 2 4" xfId="19463"/>
    <cellStyle name="Input 9 3 2 4 2" xfId="43084"/>
    <cellStyle name="Input 9 3 2 5" xfId="31276"/>
    <cellStyle name="Input 9 3 3" xfId="7207"/>
    <cellStyle name="Input 9 3 3 2" xfId="13492"/>
    <cellStyle name="Input 9 3 3 2 2" xfId="25302"/>
    <cellStyle name="Input 9 3 3 2 2 2" xfId="48921"/>
    <cellStyle name="Input 9 3 3 2 3" xfId="37113"/>
    <cellStyle name="Input 9 3 3 3" xfId="16339"/>
    <cellStyle name="Input 9 3 3 3 2" xfId="28149"/>
    <cellStyle name="Input 9 3 3 3 2 2" xfId="51768"/>
    <cellStyle name="Input 9 3 3 3 3" xfId="39960"/>
    <cellStyle name="Input 9 3 3 4" xfId="19021"/>
    <cellStyle name="Input 9 3 3 4 2" xfId="42642"/>
    <cellStyle name="Input 9 3 3 5" xfId="30834"/>
    <cellStyle name="Input 9 3 4" xfId="11091"/>
    <cellStyle name="Input 9 3 4 2" xfId="22901"/>
    <cellStyle name="Input 9 3 4 2 2" xfId="46520"/>
    <cellStyle name="Input 9 3 4 3" xfId="34712"/>
    <cellStyle name="Input 9 3 5" xfId="15662"/>
    <cellStyle name="Input 9 3 5 2" xfId="27472"/>
    <cellStyle name="Input 9 3 5 2 2" xfId="51091"/>
    <cellStyle name="Input 9 3 5 3" xfId="39283"/>
    <cellStyle name="Input 9 3 6" xfId="17537"/>
    <cellStyle name="Input 9 3 6 2" xfId="41158"/>
    <cellStyle name="Input 9 3 7" xfId="29350"/>
    <cellStyle name="Input 9 4" xfId="6634"/>
    <cellStyle name="Input 9 4 2" xfId="12919"/>
    <cellStyle name="Input 9 4 2 2" xfId="24729"/>
    <cellStyle name="Input 9 4 2 2 2" xfId="48348"/>
    <cellStyle name="Input 9 4 2 3" xfId="36540"/>
    <cellStyle name="Input 9 4 3" xfId="11830"/>
    <cellStyle name="Input 9 4 3 2" xfId="23640"/>
    <cellStyle name="Input 9 4 3 2 2" xfId="47259"/>
    <cellStyle name="Input 9 4 3 3" xfId="35451"/>
    <cellStyle name="Input 9 4 4" xfId="18448"/>
    <cellStyle name="Input 9 4 4 2" xfId="42069"/>
    <cellStyle name="Input 9 4 5" xfId="30261"/>
    <cellStyle name="Input 9 5" xfId="7995"/>
    <cellStyle name="Input 9 5 2" xfId="14280"/>
    <cellStyle name="Input 9 5 2 2" xfId="26090"/>
    <cellStyle name="Input 9 5 2 2 2" xfId="49709"/>
    <cellStyle name="Input 9 5 2 3" xfId="37901"/>
    <cellStyle name="Input 9 5 3" xfId="11901"/>
    <cellStyle name="Input 9 5 3 2" xfId="23711"/>
    <cellStyle name="Input 9 5 3 2 2" xfId="47330"/>
    <cellStyle name="Input 9 5 3 3" xfId="35522"/>
    <cellStyle name="Input 9 5 4" xfId="19809"/>
    <cellStyle name="Input 9 5 4 2" xfId="43430"/>
    <cellStyle name="Input 9 5 5" xfId="31622"/>
    <cellStyle name="Input 9 6" xfId="9478"/>
    <cellStyle name="Input 9 6 2" xfId="21288"/>
    <cellStyle name="Input 9 6 2 2" xfId="44907"/>
    <cellStyle name="Input 9 6 3" xfId="33099"/>
    <cellStyle name="Input 9 7" xfId="8961"/>
    <cellStyle name="Input 9 7 2" xfId="20771"/>
    <cellStyle name="Input 9 7 2 2" xfId="44390"/>
    <cellStyle name="Input 9 7 3" xfId="32582"/>
    <cellStyle name="Input 9 8" xfId="16918"/>
    <cellStyle name="Input 9 8 2" xfId="40539"/>
    <cellStyle name="Input 9 9" xfId="28731"/>
    <cellStyle name="Linked Cell" xfId="12" builtinId="24" customBuiltin="1"/>
    <cellStyle name="Linked Cell 2" xfId="85"/>
    <cellStyle name="Linked Cell 2 2" xfId="1232"/>
    <cellStyle name="Linked Cell 3" xfId="199"/>
    <cellStyle name="Linked Cell 4" xfId="151"/>
    <cellStyle name="Linked Cell 4 2" xfId="435"/>
    <cellStyle name="Linked Cell 4 3" xfId="776"/>
    <cellStyle name="Linked Cell 5" xfId="527"/>
    <cellStyle name="Linked Cell 6" xfId="700"/>
    <cellStyle name="Linked Cell 7" xfId="831"/>
    <cellStyle name="Linked Cell 8" xfId="963"/>
    <cellStyle name="Linked Cell 9" xfId="3650"/>
    <cellStyle name="Neutral" xfId="8" builtinId="28" customBuiltin="1"/>
    <cellStyle name="Neutral 2" xfId="86"/>
    <cellStyle name="Neutral 2 2" xfId="1233"/>
    <cellStyle name="Neutral 3" xfId="200"/>
    <cellStyle name="Neutral 4" xfId="152"/>
    <cellStyle name="Neutral 4 2" xfId="436"/>
    <cellStyle name="Neutral 4 3" xfId="777"/>
    <cellStyle name="Neutral 5" xfId="528"/>
    <cellStyle name="Neutral 6" xfId="696"/>
    <cellStyle name="Neutral 7" xfId="883"/>
    <cellStyle name="Neutral 8" xfId="964"/>
    <cellStyle name="Neutral 9" xfId="3651"/>
    <cellStyle name="Normal" xfId="0" builtinId="0"/>
    <cellStyle name="Normal 10" xfId="232"/>
    <cellStyle name="Normal 10 2" xfId="274"/>
    <cellStyle name="Normal 10 3" xfId="20754"/>
    <cellStyle name="Normal 100" xfId="798"/>
    <cellStyle name="Normal 100 2" xfId="978"/>
    <cellStyle name="Normal 101" xfId="893"/>
    <cellStyle name="Normal 101 2" xfId="985"/>
    <cellStyle name="Normal 102" xfId="835"/>
    <cellStyle name="Normal 102 2" xfId="981"/>
    <cellStyle name="Normal 103" xfId="911"/>
    <cellStyle name="Normal 103 2" xfId="986"/>
    <cellStyle name="Normal 104" xfId="912"/>
    <cellStyle name="Normal 104 2" xfId="987"/>
    <cellStyle name="Normal 105" xfId="913"/>
    <cellStyle name="Normal 105 2" xfId="988"/>
    <cellStyle name="Normal 106" xfId="914"/>
    <cellStyle name="Normal 106 2" xfId="989"/>
    <cellStyle name="Normal 107" xfId="915"/>
    <cellStyle name="Normal 107 2" xfId="990"/>
    <cellStyle name="Normal 108" xfId="916"/>
    <cellStyle name="Normal 108 2" xfId="991"/>
    <cellStyle name="Normal 109" xfId="917"/>
    <cellStyle name="Normal 109 2" xfId="992"/>
    <cellStyle name="Normal 11" xfId="233"/>
    <cellStyle name="Normal 11 2" xfId="275"/>
    <cellStyle name="Normal 110" xfId="918"/>
    <cellStyle name="Normal 110 2" xfId="993"/>
    <cellStyle name="Normal 111" xfId="919"/>
    <cellStyle name="Normal 111 2" xfId="994"/>
    <cellStyle name="Normal 112" xfId="920"/>
    <cellStyle name="Normal 112 2" xfId="995"/>
    <cellStyle name="Normal 113" xfId="921"/>
    <cellStyle name="Normal 113 2" xfId="996"/>
    <cellStyle name="Normal 114" xfId="922"/>
    <cellStyle name="Normal 114 2" xfId="997"/>
    <cellStyle name="Normal 115" xfId="923"/>
    <cellStyle name="Normal 115 2" xfId="998"/>
    <cellStyle name="Normal 116" xfId="924"/>
    <cellStyle name="Normal 116 2" xfId="999"/>
    <cellStyle name="Normal 117" xfId="925"/>
    <cellStyle name="Normal 117 2" xfId="1000"/>
    <cellStyle name="Normal 118" xfId="927"/>
    <cellStyle name="Normal 118 2" xfId="1002"/>
    <cellStyle name="Normal 119" xfId="926"/>
    <cellStyle name="Normal 119 2" xfId="1001"/>
    <cellStyle name="Normal 12" xfId="234"/>
    <cellStyle name="Normal 12 2" xfId="276"/>
    <cellStyle name="Normal 120" xfId="973"/>
    <cellStyle name="Normal 121" xfId="975"/>
    <cellStyle name="Normal 121 2" xfId="1332"/>
    <cellStyle name="Normal 122" xfId="1003"/>
    <cellStyle name="Normal 122 2" xfId="1333"/>
    <cellStyle name="Normal 123" xfId="1007"/>
    <cellStyle name="Normal 123 2" xfId="1336"/>
    <cellStyle name="Normal 124" xfId="1200"/>
    <cellStyle name="Normal 124 2" xfId="1403"/>
    <cellStyle name="Normal 125" xfId="1201"/>
    <cellStyle name="Normal 125 2" xfId="1404"/>
    <cellStyle name="Normal 126" xfId="1199"/>
    <cellStyle name="Normal 126 2" xfId="1411"/>
    <cellStyle name="Normal 127" xfId="1202"/>
    <cellStyle name="Normal 127 2" xfId="1412"/>
    <cellStyle name="Normal 128" xfId="1204"/>
    <cellStyle name="Normal 128 2" xfId="1413"/>
    <cellStyle name="Normal 129" xfId="1205"/>
    <cellStyle name="Normal 129 2" xfId="1414"/>
    <cellStyle name="Normal 13" xfId="235"/>
    <cellStyle name="Normal 13 2" xfId="277"/>
    <cellStyle name="Normal 130" xfId="1203"/>
    <cellStyle name="Normal 130 2" xfId="1432"/>
    <cellStyle name="Normal 131" xfId="1190"/>
    <cellStyle name="Normal 131 2" xfId="1431"/>
    <cellStyle name="Normal 132" xfId="1433"/>
    <cellStyle name="Normal 133" xfId="1435"/>
    <cellStyle name="Normal 133 2" xfId="1973"/>
    <cellStyle name="Normal 133 3" xfId="2802"/>
    <cellStyle name="Normal 133 3 2" xfId="5448"/>
    <cellStyle name="Normal 134" xfId="1704"/>
    <cellStyle name="Normal 135" xfId="1708"/>
    <cellStyle name="Normal 136" xfId="2242"/>
    <cellStyle name="Normal 137" xfId="2239"/>
    <cellStyle name="Normal 138" xfId="2244"/>
    <cellStyle name="Normal 139" xfId="605"/>
    <cellStyle name="Normal 14" xfId="236"/>
    <cellStyle name="Normal 14 2" xfId="278"/>
    <cellStyle name="Normal 140" xfId="2241"/>
    <cellStyle name="Normal 141" xfId="2243"/>
    <cellStyle name="Normal 142" xfId="2240"/>
    <cellStyle name="Normal 143" xfId="604"/>
    <cellStyle name="Normal 144" xfId="2245"/>
    <cellStyle name="Normal 145" xfId="607"/>
    <cellStyle name="Normal 146" xfId="2256"/>
    <cellStyle name="Normal 146 2" xfId="4902"/>
    <cellStyle name="Normal 147" xfId="2257"/>
    <cellStyle name="Normal 147 2" xfId="4903"/>
    <cellStyle name="Normal 148" xfId="2259"/>
    <cellStyle name="Normal 148 2" xfId="4905"/>
    <cellStyle name="Normal 149" xfId="2247"/>
    <cellStyle name="Normal 149 2" xfId="4893"/>
    <cellStyle name="Normal 15" xfId="237"/>
    <cellStyle name="Normal 15 2" xfId="279"/>
    <cellStyle name="Normal 150" xfId="1871"/>
    <cellStyle name="Normal 150 2" xfId="4525"/>
    <cellStyle name="Normal 151" xfId="1713"/>
    <cellStyle name="Normal 151 2" xfId="4367"/>
    <cellStyle name="Normal 152" xfId="2258"/>
    <cellStyle name="Normal 152 2" xfId="4904"/>
    <cellStyle name="Normal 153" xfId="1756"/>
    <cellStyle name="Normal 153 2" xfId="4410"/>
    <cellStyle name="Normal 154" xfId="1760"/>
    <cellStyle name="Normal 154 2" xfId="4414"/>
    <cellStyle name="Normal 155" xfId="1721"/>
    <cellStyle name="Normal 155 2" xfId="4375"/>
    <cellStyle name="Normal 156" xfId="1788"/>
    <cellStyle name="Normal 156 2" xfId="4442"/>
    <cellStyle name="Normal 157" xfId="1791"/>
    <cellStyle name="Normal 157 2" xfId="4445"/>
    <cellStyle name="Normal 158" xfId="1792"/>
    <cellStyle name="Normal 158 2" xfId="4446"/>
    <cellStyle name="Normal 159" xfId="2246"/>
    <cellStyle name="Normal 159 2" xfId="4892"/>
    <cellStyle name="Normal 16" xfId="238"/>
    <cellStyle name="Normal 16 2" xfId="280"/>
    <cellStyle name="Normal 160" xfId="1789"/>
    <cellStyle name="Normal 160 2" xfId="4443"/>
    <cellStyle name="Normal 161" xfId="2260"/>
    <cellStyle name="Normal 161 2" xfId="4906"/>
    <cellStyle name="Normal 162" xfId="1972"/>
    <cellStyle name="Normal 162 2" xfId="4627"/>
    <cellStyle name="Normal 163" xfId="1774"/>
    <cellStyle name="Normal 163 2" xfId="4428"/>
    <cellStyle name="Normal 164" xfId="1728"/>
    <cellStyle name="Normal 164 2" xfId="4382"/>
    <cellStyle name="Normal 165" xfId="2261"/>
    <cellStyle name="Normal 165 2" xfId="4907"/>
    <cellStyle name="Normal 166" xfId="2262"/>
    <cellStyle name="Normal 166 2" xfId="4908"/>
    <cellStyle name="Normal 167" xfId="3261"/>
    <cellStyle name="Normal 167 2" xfId="5907"/>
    <cellStyle name="Normal 168" xfId="3375"/>
    <cellStyle name="Normal 168 2" xfId="6015"/>
    <cellStyle name="Normal 169" xfId="3614"/>
    <cellStyle name="Normal 17" xfId="239"/>
    <cellStyle name="Normal 17 2" xfId="281"/>
    <cellStyle name="Normal 170" xfId="3613"/>
    <cellStyle name="Normal 171" xfId="6262"/>
    <cellStyle name="Normal 172" xfId="6271"/>
    <cellStyle name="Normal 173" xfId="617"/>
    <cellStyle name="Normal 173 2" xfId="6478"/>
    <cellStyle name="Normal 174" xfId="20755"/>
    <cellStyle name="Normal 174 2" xfId="28628"/>
    <cellStyle name="Normal 18" xfId="229"/>
    <cellStyle name="Normal 18 2" xfId="271"/>
    <cellStyle name="Normal 19" xfId="240"/>
    <cellStyle name="Normal 19 2" xfId="282"/>
    <cellStyle name="Normal 2" xfId="44"/>
    <cellStyle name="Normal 2 10" xfId="602"/>
    <cellStyle name="Normal 2 10 2" xfId="614"/>
    <cellStyle name="Normal 2 11" xfId="8942"/>
    <cellStyle name="Normal 2 2" xfId="88"/>
    <cellStyle name="Normal 2 2 2" xfId="223"/>
    <cellStyle name="Normal 2 2 2 2" xfId="577"/>
    <cellStyle name="Normal 2 2 3" xfId="213"/>
    <cellStyle name="Normal 2 2 3 2" xfId="581"/>
    <cellStyle name="Normal 2 2 3 2 2" xfId="3572"/>
    <cellStyle name="Normal 2 2 3 2 2 2" xfId="6160"/>
    <cellStyle name="Normal 2 2 3 2 3" xfId="5994"/>
    <cellStyle name="Normal 2 2 3 2 4" xfId="6308"/>
    <cellStyle name="Normal 2 2 4" xfId="386"/>
    <cellStyle name="Normal 2 2 5" xfId="576"/>
    <cellStyle name="Normal 2 2 5 2" xfId="3349"/>
    <cellStyle name="Normal 2 2 5 3" xfId="737"/>
    <cellStyle name="Normal 2 3" xfId="153"/>
    <cellStyle name="Normal 2 3 2" xfId="369"/>
    <cellStyle name="Normal 2 3 2 2" xfId="582"/>
    <cellStyle name="Normal 2 3 3" xfId="216"/>
    <cellStyle name="Normal 2 3 4" xfId="778"/>
    <cellStyle name="Normal 2 4" xfId="346"/>
    <cellStyle name="Normal 2 4 2" xfId="437"/>
    <cellStyle name="Normal 2 4 3" xfId="803"/>
    <cellStyle name="Normal 2 4 4" xfId="1252"/>
    <cellStyle name="Normal 2 5" xfId="87"/>
    <cellStyle name="Normal 2 5 2" xfId="578"/>
    <cellStyle name="Normal 2 6" xfId="396"/>
    <cellStyle name="Normal 2 6 2" xfId="490"/>
    <cellStyle name="Normal 2 6 3" xfId="821"/>
    <cellStyle name="Normal 2 6 3 2" xfId="1129"/>
    <cellStyle name="Normal 2 6 3 2 2" xfId="1356"/>
    <cellStyle name="Normal 2 6 3 2 2 2" xfId="1632"/>
    <cellStyle name="Normal 2 6 3 2 2 2 2" xfId="2170"/>
    <cellStyle name="Normal 2 6 3 2 2 2 2 2" xfId="4823"/>
    <cellStyle name="Normal 2 6 3 2 2 2 3" xfId="2692"/>
    <cellStyle name="Normal 2 6 3 2 2 2 3 2" xfId="5338"/>
    <cellStyle name="Normal 2 6 3 2 2 2 4" xfId="3222"/>
    <cellStyle name="Normal 2 6 3 2 2 2 4 2" xfId="5868"/>
    <cellStyle name="Normal 2 6 3 2 2 2 5" xfId="4290"/>
    <cellStyle name="Normal 2 6 3 2 2 3" xfId="606"/>
    <cellStyle name="Normal 2 6 3 2 2 3 2" xfId="3356"/>
    <cellStyle name="Normal 2 6 3 2 2 3 2 2" xfId="5998"/>
    <cellStyle name="Normal 2 6 3 2 2 3 3" xfId="3578"/>
    <cellStyle name="Normal 2 6 3 2 2 3 3 2" xfId="6166"/>
    <cellStyle name="Normal 2 6 3 2 2 3 4" xfId="4588"/>
    <cellStyle name="Normal 2 6 3 2 2 3 5" xfId="6312"/>
    <cellStyle name="Normal 2 6 3 2 2 4" xfId="2458"/>
    <cellStyle name="Normal 2 6 3 2 2 4 2" xfId="5104"/>
    <cellStyle name="Normal 2 6 3 2 2 5" xfId="2988"/>
    <cellStyle name="Normal 2 6 3 2 2 5 2" xfId="5634"/>
    <cellStyle name="Normal 2 6 3 2 2 6" xfId="4029"/>
    <cellStyle name="Normal 2 6 3 2 3" xfId="1513"/>
    <cellStyle name="Normal 2 6 3 2 3 2" xfId="2051"/>
    <cellStyle name="Normal 2 6 3 2 3 2 2" xfId="4704"/>
    <cellStyle name="Normal 2 6 3 2 3 3" xfId="2573"/>
    <cellStyle name="Normal 2 6 3 2 3 3 2" xfId="5219"/>
    <cellStyle name="Normal 2 6 3 2 3 4" xfId="3103"/>
    <cellStyle name="Normal 2 6 3 2 3 4 2" xfId="5749"/>
    <cellStyle name="Normal 2 6 3 2 3 5" xfId="4171"/>
    <cellStyle name="Normal 2 6 3 2 4" xfId="1813"/>
    <cellStyle name="Normal 2 6 3 2 4 2" xfId="4467"/>
    <cellStyle name="Normal 2 6 3 2 5" xfId="2339"/>
    <cellStyle name="Normal 2 6 3 2 5 2" xfId="4985"/>
    <cellStyle name="Normal 2 6 3 2 6" xfId="2863"/>
    <cellStyle name="Normal 2 6 3 2 6 2" xfId="5509"/>
    <cellStyle name="Normal 2 6 3 2 7" xfId="3870"/>
    <cellStyle name="Normal 2 6 3 3" xfId="1304"/>
    <cellStyle name="Normal 2 6 3 3 2" xfId="1591"/>
    <cellStyle name="Normal 2 6 3 3 2 2" xfId="2129"/>
    <cellStyle name="Normal 2 6 3 3 2 2 2" xfId="4782"/>
    <cellStyle name="Normal 2 6 3 3 2 3" xfId="2651"/>
    <cellStyle name="Normal 2 6 3 3 2 3 2" xfId="5297"/>
    <cellStyle name="Normal 2 6 3 3 2 4" xfId="3181"/>
    <cellStyle name="Normal 2 6 3 3 2 4 2" xfId="5827"/>
    <cellStyle name="Normal 2 6 3 3 2 5" xfId="4249"/>
    <cellStyle name="Normal 2 6 3 3 3" xfId="1893"/>
    <cellStyle name="Normal 2 6 3 3 3 2" xfId="4547"/>
    <cellStyle name="Normal 2 6 3 3 4" xfId="2417"/>
    <cellStyle name="Normal 2 6 3 3 4 2" xfId="5063"/>
    <cellStyle name="Normal 2 6 3 3 5" xfId="2947"/>
    <cellStyle name="Normal 2 6 3 3 5 2" xfId="5593"/>
    <cellStyle name="Normal 2 6 3 3 6" xfId="3981"/>
    <cellStyle name="Normal 2 6 3 4" xfId="1472"/>
    <cellStyle name="Normal 2 6 3 4 2" xfId="2010"/>
    <cellStyle name="Normal 2 6 3 4 2 2" xfId="4663"/>
    <cellStyle name="Normal 2 6 3 4 3" xfId="2532"/>
    <cellStyle name="Normal 2 6 3 4 3 2" xfId="5178"/>
    <cellStyle name="Normal 2 6 3 4 4" xfId="3062"/>
    <cellStyle name="Normal 2 6 3 4 4 2" xfId="5708"/>
    <cellStyle name="Normal 2 6 3 4 5" xfId="4130"/>
    <cellStyle name="Normal 2 6 3 5" xfId="1763"/>
    <cellStyle name="Normal 2 6 3 5 2" xfId="4417"/>
    <cellStyle name="Normal 2 6 3 6" xfId="2298"/>
    <cellStyle name="Normal 2 6 3 6 2" xfId="4944"/>
    <cellStyle name="Normal 2 6 3 7" xfId="2780"/>
    <cellStyle name="Normal 2 6 3 7 2" xfId="5426"/>
    <cellStyle name="Normal 2 6 3 8" xfId="3701"/>
    <cellStyle name="Normal 2 6 4" xfId="3315"/>
    <cellStyle name="Normal 2 6 4 2" xfId="5961"/>
    <cellStyle name="Normal 2 6 5" xfId="3507"/>
    <cellStyle name="Normal 2 6 5 2" xfId="6114"/>
    <cellStyle name="Normal 2 6 6" xfId="6288"/>
    <cellStyle name="Normal 2 7" xfId="438"/>
    <cellStyle name="Normal 2 8" xfId="574"/>
    <cellStyle name="Normal 2 9" xfId="591"/>
    <cellStyle name="Normal 2 9 2" xfId="611"/>
    <cellStyle name="Normal 20" xfId="241"/>
    <cellStyle name="Normal 20 2" xfId="283"/>
    <cellStyle name="Normal 21" xfId="242"/>
    <cellStyle name="Normal 21 2" xfId="284"/>
    <cellStyle name="Normal 22" xfId="243"/>
    <cellStyle name="Normal 22 2" xfId="285"/>
    <cellStyle name="Normal 23" xfId="244"/>
    <cellStyle name="Normal 23 2" xfId="286"/>
    <cellStyle name="Normal 24" xfId="245"/>
    <cellStyle name="Normal 24 2" xfId="287"/>
    <cellStyle name="Normal 25" xfId="246"/>
    <cellStyle name="Normal 25 2" xfId="288"/>
    <cellStyle name="Normal 26" xfId="247"/>
    <cellStyle name="Normal 26 2" xfId="289"/>
    <cellStyle name="Normal 27" xfId="248"/>
    <cellStyle name="Normal 27 2" xfId="290"/>
    <cellStyle name="Normal 28" xfId="249"/>
    <cellStyle name="Normal 28 2" xfId="291"/>
    <cellStyle name="Normal 29" xfId="250"/>
    <cellStyle name="Normal 29 2" xfId="292"/>
    <cellStyle name="Normal 3" xfId="43"/>
    <cellStyle name="Normal 3 2" xfId="154"/>
    <cellStyle name="Normal 3 2 2" xfId="217"/>
    <cellStyle name="Normal 3 2 3" xfId="390"/>
    <cellStyle name="Normal 3 2 4" xfId="1097"/>
    <cellStyle name="Normal 3 2 4 2" xfId="1418"/>
    <cellStyle name="Normal 3 2 4 3" xfId="1254"/>
    <cellStyle name="Normal 3 3" xfId="220"/>
    <cellStyle name="Normal 3 3 2" xfId="580"/>
    <cellStyle name="Normal 3 4" xfId="89"/>
    <cellStyle name="Normal 3 4 2" xfId="579"/>
    <cellStyle name="Normal 3 5" xfId="491"/>
    <cellStyle name="Normal 3 5 2" xfId="585"/>
    <cellStyle name="Normal 3 5 2 2" xfId="3573"/>
    <cellStyle name="Normal 3 5 2 2 2" xfId="6161"/>
    <cellStyle name="Normal 3 5 2 3" xfId="5995"/>
    <cellStyle name="Normal 3 5 2 4" xfId="6309"/>
    <cellStyle name="Normal 3 6" xfId="573"/>
    <cellStyle name="Normal 3 6 2" xfId="3348"/>
    <cellStyle name="Normal 3 6 3" xfId="730"/>
    <cellStyle name="Normal 3 7" xfId="596"/>
    <cellStyle name="Normal 3 8" xfId="6263"/>
    <cellStyle name="Normal 3 9" xfId="8943"/>
    <cellStyle name="Normal 30" xfId="251"/>
    <cellStyle name="Normal 30 2" xfId="293"/>
    <cellStyle name="Normal 31" xfId="252"/>
    <cellStyle name="Normal 31 2" xfId="294"/>
    <cellStyle name="Normal 32" xfId="253"/>
    <cellStyle name="Normal 32 2" xfId="295"/>
    <cellStyle name="Normal 33" xfId="254"/>
    <cellStyle name="Normal 33 2" xfId="296"/>
    <cellStyle name="Normal 34" xfId="255"/>
    <cellStyle name="Normal 34 2" xfId="297"/>
    <cellStyle name="Normal 35" xfId="256"/>
    <cellStyle name="Normal 35 2" xfId="298"/>
    <cellStyle name="Normal 36" xfId="261"/>
    <cellStyle name="Normal 37" xfId="257"/>
    <cellStyle name="Normal 37 2" xfId="327"/>
    <cellStyle name="Normal 38" xfId="260"/>
    <cellStyle name="Normal 38 2" xfId="328"/>
    <cellStyle name="Normal 39" xfId="301"/>
    <cellStyle name="Normal 39 2" xfId="331"/>
    <cellStyle name="Normal 4" xfId="90"/>
    <cellStyle name="Normal 4 2" xfId="163"/>
    <cellStyle name="Normal 4 2 2" xfId="221"/>
    <cellStyle name="Normal 4 2 3" xfId="392"/>
    <cellStyle name="Normal 4 2 4" xfId="1291"/>
    <cellStyle name="Normal 4 3" xfId="208"/>
    <cellStyle name="Normal 4 3 2" xfId="583"/>
    <cellStyle name="Normal 4 4" xfId="575"/>
    <cellStyle name="Normal 4 5" xfId="28629"/>
    <cellStyle name="Normal 40" xfId="302"/>
    <cellStyle name="Normal 40 2" xfId="332"/>
    <cellStyle name="Normal 41" xfId="303"/>
    <cellStyle name="Normal 41 2" xfId="333"/>
    <cellStyle name="Normal 42" xfId="304"/>
    <cellStyle name="Normal 42 2" xfId="334"/>
    <cellStyle name="Normal 43" xfId="305"/>
    <cellStyle name="Normal 43 2" xfId="335"/>
    <cellStyle name="Normal 44" xfId="306"/>
    <cellStyle name="Normal 44 2" xfId="336"/>
    <cellStyle name="Normal 45" xfId="320"/>
    <cellStyle name="Normal 46" xfId="321"/>
    <cellStyle name="Normal 46 2" xfId="371"/>
    <cellStyle name="Normal 47" xfId="338"/>
    <cellStyle name="Normal 47 2" xfId="375"/>
    <cellStyle name="Normal 48" xfId="329"/>
    <cellStyle name="Normal 48 2" xfId="373"/>
    <cellStyle name="Normal 49" xfId="339"/>
    <cellStyle name="Normal 49 2" xfId="376"/>
    <cellStyle name="Normal 5" xfId="46"/>
    <cellStyle name="Normal 5 2" xfId="203"/>
    <cellStyle name="Normal 5 2 2" xfId="227"/>
    <cellStyle name="Normal 5 2 3" xfId="586"/>
    <cellStyle name="Normal 5 2 3 2" xfId="3574"/>
    <cellStyle name="Normal 5 2 3 2 2" xfId="6162"/>
    <cellStyle name="Normal 5 2 3 3" xfId="5996"/>
    <cellStyle name="Normal 5 2 3 4" xfId="6310"/>
    <cellStyle name="Normal 5 3" xfId="210"/>
    <cellStyle name="Normal 5 4" xfId="209"/>
    <cellStyle name="Normal 5 5" xfId="584"/>
    <cellStyle name="Normal 5 5 2" xfId="3350"/>
    <cellStyle name="Normal 5 5 3" xfId="731"/>
    <cellStyle name="Normal 50" xfId="330"/>
    <cellStyle name="Normal 50 2" xfId="374"/>
    <cellStyle name="Normal 51" xfId="326"/>
    <cellStyle name="Normal 51 2" xfId="372"/>
    <cellStyle name="Normal 52" xfId="340"/>
    <cellStyle name="Normal 52 2" xfId="377"/>
    <cellStyle name="Normal 53" xfId="341"/>
    <cellStyle name="Normal 53 2" xfId="378"/>
    <cellStyle name="Normal 54" xfId="342"/>
    <cellStyle name="Normal 54 2" xfId="379"/>
    <cellStyle name="Normal 55" xfId="343"/>
    <cellStyle name="Normal 55 2" xfId="380"/>
    <cellStyle name="Normal 56" xfId="344"/>
    <cellStyle name="Normal 56 2" xfId="381"/>
    <cellStyle name="Normal 57" xfId="219"/>
    <cellStyle name="Normal 57 10" xfId="1437"/>
    <cellStyle name="Normal 57 10 2" xfId="1975"/>
    <cellStyle name="Normal 57 10 2 2" xfId="4628"/>
    <cellStyle name="Normal 57 10 3" xfId="2497"/>
    <cellStyle name="Normal 57 10 3 2" xfId="5143"/>
    <cellStyle name="Normal 57 10 4" xfId="3027"/>
    <cellStyle name="Normal 57 10 4 2" xfId="5673"/>
    <cellStyle name="Normal 57 10 5" xfId="4095"/>
    <cellStyle name="Normal 57 11" xfId="1715"/>
    <cellStyle name="Normal 57 11 2" xfId="4369"/>
    <cellStyle name="Normal 57 12" xfId="2263"/>
    <cellStyle name="Normal 57 12 2" xfId="4909"/>
    <cellStyle name="Normal 57 13" xfId="2732"/>
    <cellStyle name="Normal 57 13 2" xfId="5378"/>
    <cellStyle name="Normal 57 14" xfId="3658"/>
    <cellStyle name="Normal 57 2" xfId="370"/>
    <cellStyle name="Normal 57 2 10" xfId="2735"/>
    <cellStyle name="Normal 57 2 10 2" xfId="5381"/>
    <cellStyle name="Normal 57 2 11" xfId="3308"/>
    <cellStyle name="Normal 57 2 11 2" xfId="5954"/>
    <cellStyle name="Normal 57 2 12" xfId="3500"/>
    <cellStyle name="Normal 57 2 12 2" xfId="6109"/>
    <cellStyle name="Normal 57 2 13" xfId="3661"/>
    <cellStyle name="Normal 57 2 14" xfId="6286"/>
    <cellStyle name="Normal 57 2 2" xfId="555"/>
    <cellStyle name="Normal 57 2 2 10" xfId="3556"/>
    <cellStyle name="Normal 57 2 2 10 2" xfId="6148"/>
    <cellStyle name="Normal 57 2 2 11" xfId="3668"/>
    <cellStyle name="Normal 57 2 2 12" xfId="6299"/>
    <cellStyle name="Normal 57 2 2 2" xfId="854"/>
    <cellStyle name="Normal 57 2 2 2 2" xfId="1152"/>
    <cellStyle name="Normal 57 2 2 2 2 2" xfId="1360"/>
    <cellStyle name="Normal 57 2 2 2 2 2 2" xfId="1636"/>
    <cellStyle name="Normal 57 2 2 2 2 2 2 2" xfId="2174"/>
    <cellStyle name="Normal 57 2 2 2 2 2 2 2 2" xfId="4827"/>
    <cellStyle name="Normal 57 2 2 2 2 2 2 3" xfId="2696"/>
    <cellStyle name="Normal 57 2 2 2 2 2 2 3 2" xfId="5342"/>
    <cellStyle name="Normal 57 2 2 2 2 2 2 4" xfId="3226"/>
    <cellStyle name="Normal 57 2 2 2 2 2 2 4 2" xfId="5872"/>
    <cellStyle name="Normal 57 2 2 2 2 2 2 5" xfId="4294"/>
    <cellStyle name="Normal 57 2 2 2 2 2 3" xfId="1937"/>
    <cellStyle name="Normal 57 2 2 2 2 2 3 2" xfId="4592"/>
    <cellStyle name="Normal 57 2 2 2 2 2 4" xfId="2462"/>
    <cellStyle name="Normal 57 2 2 2 2 2 4 2" xfId="5108"/>
    <cellStyle name="Normal 57 2 2 2 2 2 5" xfId="2992"/>
    <cellStyle name="Normal 57 2 2 2 2 2 5 2" xfId="5638"/>
    <cellStyle name="Normal 57 2 2 2 2 2 6" xfId="4033"/>
    <cellStyle name="Normal 57 2 2 2 2 3" xfId="1517"/>
    <cellStyle name="Normal 57 2 2 2 2 3 2" xfId="2055"/>
    <cellStyle name="Normal 57 2 2 2 2 3 2 2" xfId="4708"/>
    <cellStyle name="Normal 57 2 2 2 2 3 3" xfId="2577"/>
    <cellStyle name="Normal 57 2 2 2 2 3 3 2" xfId="5223"/>
    <cellStyle name="Normal 57 2 2 2 2 3 4" xfId="3107"/>
    <cellStyle name="Normal 57 2 2 2 2 3 4 2" xfId="5753"/>
    <cellStyle name="Normal 57 2 2 2 2 3 5" xfId="4175"/>
    <cellStyle name="Normal 57 2 2 2 2 4" xfId="1817"/>
    <cellStyle name="Normal 57 2 2 2 2 4 2" xfId="4471"/>
    <cellStyle name="Normal 57 2 2 2 2 5" xfId="2343"/>
    <cellStyle name="Normal 57 2 2 2 2 5 2" xfId="4989"/>
    <cellStyle name="Normal 57 2 2 2 2 6" xfId="2873"/>
    <cellStyle name="Normal 57 2 2 2 2 6 2" xfId="5519"/>
    <cellStyle name="Normal 57 2 2 2 2 7" xfId="3893"/>
    <cellStyle name="Normal 57 2 2 2 3" xfId="1320"/>
    <cellStyle name="Normal 57 2 2 2 3 2" xfId="1602"/>
    <cellStyle name="Normal 57 2 2 2 3 2 2" xfId="2140"/>
    <cellStyle name="Normal 57 2 2 2 3 2 2 2" xfId="4793"/>
    <cellStyle name="Normal 57 2 2 2 3 2 3" xfId="2662"/>
    <cellStyle name="Normal 57 2 2 2 3 2 3 2" xfId="5308"/>
    <cellStyle name="Normal 57 2 2 2 3 2 4" xfId="3192"/>
    <cellStyle name="Normal 57 2 2 2 3 2 4 2" xfId="5838"/>
    <cellStyle name="Normal 57 2 2 2 3 2 5" xfId="4260"/>
    <cellStyle name="Normal 57 2 2 2 3 3" xfId="1904"/>
    <cellStyle name="Normal 57 2 2 2 3 3 2" xfId="4558"/>
    <cellStyle name="Normal 57 2 2 2 3 4" xfId="2428"/>
    <cellStyle name="Normal 57 2 2 2 3 4 2" xfId="5074"/>
    <cellStyle name="Normal 57 2 2 2 3 5" xfId="2958"/>
    <cellStyle name="Normal 57 2 2 2 3 5 2" xfId="5604"/>
    <cellStyle name="Normal 57 2 2 2 3 6" xfId="3997"/>
    <cellStyle name="Normal 57 2 2 2 4" xfId="1483"/>
    <cellStyle name="Normal 57 2 2 2 4 2" xfId="2021"/>
    <cellStyle name="Normal 57 2 2 2 4 2 2" xfId="4674"/>
    <cellStyle name="Normal 57 2 2 2 4 3" xfId="2543"/>
    <cellStyle name="Normal 57 2 2 2 4 3 2" xfId="5189"/>
    <cellStyle name="Normal 57 2 2 2 4 4" xfId="3073"/>
    <cellStyle name="Normal 57 2 2 2 4 4 2" xfId="5719"/>
    <cellStyle name="Normal 57 2 2 2 4 5" xfId="4141"/>
    <cellStyle name="Normal 57 2 2 2 5" xfId="1777"/>
    <cellStyle name="Normal 57 2 2 2 5 2" xfId="4431"/>
    <cellStyle name="Normal 57 2 2 2 6" xfId="2309"/>
    <cellStyle name="Normal 57 2 2 2 6 2" xfId="4955"/>
    <cellStyle name="Normal 57 2 2 2 7" xfId="2791"/>
    <cellStyle name="Normal 57 2 2 2 7 2" xfId="5437"/>
    <cellStyle name="Normal 57 2 2 2 8" xfId="3724"/>
    <cellStyle name="Normal 57 2 2 3" xfId="1151"/>
    <cellStyle name="Normal 57 2 2 3 2" xfId="1359"/>
    <cellStyle name="Normal 57 2 2 3 2 2" xfId="1635"/>
    <cellStyle name="Normal 57 2 2 3 2 2 2" xfId="2173"/>
    <cellStyle name="Normal 57 2 2 3 2 2 2 2" xfId="4826"/>
    <cellStyle name="Normal 57 2 2 3 2 2 3" xfId="2695"/>
    <cellStyle name="Normal 57 2 2 3 2 2 3 2" xfId="5341"/>
    <cellStyle name="Normal 57 2 2 3 2 2 4" xfId="3225"/>
    <cellStyle name="Normal 57 2 2 3 2 2 4 2" xfId="5871"/>
    <cellStyle name="Normal 57 2 2 3 2 2 5" xfId="4293"/>
    <cellStyle name="Normal 57 2 2 3 2 3" xfId="1936"/>
    <cellStyle name="Normal 57 2 2 3 2 3 2" xfId="4591"/>
    <cellStyle name="Normal 57 2 2 3 2 4" xfId="2461"/>
    <cellStyle name="Normal 57 2 2 3 2 4 2" xfId="5107"/>
    <cellStyle name="Normal 57 2 2 3 2 5" xfId="2991"/>
    <cellStyle name="Normal 57 2 2 3 2 5 2" xfId="5637"/>
    <cellStyle name="Normal 57 2 2 3 2 6" xfId="4032"/>
    <cellStyle name="Normal 57 2 2 3 3" xfId="1516"/>
    <cellStyle name="Normal 57 2 2 3 3 2" xfId="2054"/>
    <cellStyle name="Normal 57 2 2 3 3 2 2" xfId="4707"/>
    <cellStyle name="Normal 57 2 2 3 3 3" xfId="2576"/>
    <cellStyle name="Normal 57 2 2 3 3 3 2" xfId="5222"/>
    <cellStyle name="Normal 57 2 2 3 3 4" xfId="3106"/>
    <cellStyle name="Normal 57 2 2 3 3 4 2" xfId="5752"/>
    <cellStyle name="Normal 57 2 2 3 3 5" xfId="4174"/>
    <cellStyle name="Normal 57 2 2 3 4" xfId="1816"/>
    <cellStyle name="Normal 57 2 2 3 4 2" xfId="4470"/>
    <cellStyle name="Normal 57 2 2 3 5" xfId="2342"/>
    <cellStyle name="Normal 57 2 2 3 5 2" xfId="4988"/>
    <cellStyle name="Normal 57 2 2 3 6" xfId="2872"/>
    <cellStyle name="Normal 57 2 2 3 6 2" xfId="5518"/>
    <cellStyle name="Normal 57 2 2 3 7" xfId="3892"/>
    <cellStyle name="Normal 57 2 2 4" xfId="1262"/>
    <cellStyle name="Normal 57 2 2 4 2" xfId="1565"/>
    <cellStyle name="Normal 57 2 2 4 2 2" xfId="2103"/>
    <cellStyle name="Normal 57 2 2 4 2 2 2" xfId="4756"/>
    <cellStyle name="Normal 57 2 2 4 2 3" xfId="2625"/>
    <cellStyle name="Normal 57 2 2 4 2 3 2" xfId="5271"/>
    <cellStyle name="Normal 57 2 2 4 2 4" xfId="3155"/>
    <cellStyle name="Normal 57 2 2 4 2 4 2" xfId="5801"/>
    <cellStyle name="Normal 57 2 2 4 2 5" xfId="4223"/>
    <cellStyle name="Normal 57 2 2 4 3" xfId="1866"/>
    <cellStyle name="Normal 57 2 2 4 3 2" xfId="4520"/>
    <cellStyle name="Normal 57 2 2 4 4" xfId="2391"/>
    <cellStyle name="Normal 57 2 2 4 4 2" xfId="5037"/>
    <cellStyle name="Normal 57 2 2 4 5" xfId="2921"/>
    <cellStyle name="Normal 57 2 2 4 5 2" xfId="5567"/>
    <cellStyle name="Normal 57 2 2 4 6" xfId="3954"/>
    <cellStyle name="Normal 57 2 2 5" xfId="1446"/>
    <cellStyle name="Normal 57 2 2 5 2" xfId="1984"/>
    <cellStyle name="Normal 57 2 2 5 2 2" xfId="4637"/>
    <cellStyle name="Normal 57 2 2 5 3" xfId="2506"/>
    <cellStyle name="Normal 57 2 2 5 3 2" xfId="5152"/>
    <cellStyle name="Normal 57 2 2 5 4" xfId="3036"/>
    <cellStyle name="Normal 57 2 2 5 4 2" xfId="5682"/>
    <cellStyle name="Normal 57 2 2 5 5" xfId="4104"/>
    <cellStyle name="Normal 57 2 2 6" xfId="1731"/>
    <cellStyle name="Normal 57 2 2 6 2" xfId="4385"/>
    <cellStyle name="Normal 57 2 2 7" xfId="2272"/>
    <cellStyle name="Normal 57 2 2 7 2" xfId="4918"/>
    <cellStyle name="Normal 57 2 2 8" xfId="2751"/>
    <cellStyle name="Normal 57 2 2 8 2" xfId="5397"/>
    <cellStyle name="Normal 57 2 2 9" xfId="3338"/>
    <cellStyle name="Normal 57 2 2 9 2" xfId="5984"/>
    <cellStyle name="Normal 57 2 3" xfId="817"/>
    <cellStyle name="Normal 57 2 3 2" xfId="1153"/>
    <cellStyle name="Normal 57 2 3 2 2" xfId="1361"/>
    <cellStyle name="Normal 57 2 3 2 2 2" xfId="1637"/>
    <cellStyle name="Normal 57 2 3 2 2 2 2" xfId="2175"/>
    <cellStyle name="Normal 57 2 3 2 2 2 2 2" xfId="4828"/>
    <cellStyle name="Normal 57 2 3 2 2 2 3" xfId="2697"/>
    <cellStyle name="Normal 57 2 3 2 2 2 3 2" xfId="5343"/>
    <cellStyle name="Normal 57 2 3 2 2 2 4" xfId="3227"/>
    <cellStyle name="Normal 57 2 3 2 2 2 4 2" xfId="5873"/>
    <cellStyle name="Normal 57 2 3 2 2 2 5" xfId="4295"/>
    <cellStyle name="Normal 57 2 3 2 2 3" xfId="1938"/>
    <cellStyle name="Normal 57 2 3 2 2 3 2" xfId="4593"/>
    <cellStyle name="Normal 57 2 3 2 2 4" xfId="2463"/>
    <cellStyle name="Normal 57 2 3 2 2 4 2" xfId="5109"/>
    <cellStyle name="Normal 57 2 3 2 2 5" xfId="2993"/>
    <cellStyle name="Normal 57 2 3 2 2 5 2" xfId="5639"/>
    <cellStyle name="Normal 57 2 3 2 2 6" xfId="4034"/>
    <cellStyle name="Normal 57 2 3 2 3" xfId="1518"/>
    <cellStyle name="Normal 57 2 3 2 3 2" xfId="2056"/>
    <cellStyle name="Normal 57 2 3 2 3 2 2" xfId="4709"/>
    <cellStyle name="Normal 57 2 3 2 3 3" xfId="2578"/>
    <cellStyle name="Normal 57 2 3 2 3 3 2" xfId="5224"/>
    <cellStyle name="Normal 57 2 3 2 3 4" xfId="3108"/>
    <cellStyle name="Normal 57 2 3 2 3 4 2" xfId="5754"/>
    <cellStyle name="Normal 57 2 3 2 3 5" xfId="4176"/>
    <cellStyle name="Normal 57 2 3 2 4" xfId="1818"/>
    <cellStyle name="Normal 57 2 3 2 4 2" xfId="4472"/>
    <cellStyle name="Normal 57 2 3 2 5" xfId="2344"/>
    <cellStyle name="Normal 57 2 3 2 5 2" xfId="4990"/>
    <cellStyle name="Normal 57 2 3 2 6" xfId="2874"/>
    <cellStyle name="Normal 57 2 3 2 6 2" xfId="5520"/>
    <cellStyle name="Normal 57 2 3 2 7" xfId="3894"/>
    <cellStyle name="Normal 57 2 3 3" xfId="1300"/>
    <cellStyle name="Normal 57 2 3 3 2" xfId="1589"/>
    <cellStyle name="Normal 57 2 3 3 2 2" xfId="2127"/>
    <cellStyle name="Normal 57 2 3 3 2 2 2" xfId="4780"/>
    <cellStyle name="Normal 57 2 3 3 2 3" xfId="2649"/>
    <cellStyle name="Normal 57 2 3 3 2 3 2" xfId="5295"/>
    <cellStyle name="Normal 57 2 3 3 2 4" xfId="3179"/>
    <cellStyle name="Normal 57 2 3 3 2 4 2" xfId="5825"/>
    <cellStyle name="Normal 57 2 3 3 2 5" xfId="4247"/>
    <cellStyle name="Normal 57 2 3 3 3" xfId="1891"/>
    <cellStyle name="Normal 57 2 3 3 3 2" xfId="4545"/>
    <cellStyle name="Normal 57 2 3 3 4" xfId="2415"/>
    <cellStyle name="Normal 57 2 3 3 4 2" xfId="5061"/>
    <cellStyle name="Normal 57 2 3 3 5" xfId="2945"/>
    <cellStyle name="Normal 57 2 3 3 5 2" xfId="5591"/>
    <cellStyle name="Normal 57 2 3 3 6" xfId="3979"/>
    <cellStyle name="Normal 57 2 3 4" xfId="1470"/>
    <cellStyle name="Normal 57 2 3 4 2" xfId="2008"/>
    <cellStyle name="Normal 57 2 3 4 2 2" xfId="4661"/>
    <cellStyle name="Normal 57 2 3 4 3" xfId="2530"/>
    <cellStyle name="Normal 57 2 3 4 3 2" xfId="5176"/>
    <cellStyle name="Normal 57 2 3 4 4" xfId="3060"/>
    <cellStyle name="Normal 57 2 3 4 4 2" xfId="5706"/>
    <cellStyle name="Normal 57 2 3 4 5" xfId="4128"/>
    <cellStyle name="Normal 57 2 3 5" xfId="1761"/>
    <cellStyle name="Normal 57 2 3 5 2" xfId="4415"/>
    <cellStyle name="Normal 57 2 3 6" xfId="2296"/>
    <cellStyle name="Normal 57 2 3 6 2" xfId="4942"/>
    <cellStyle name="Normal 57 2 3 7" xfId="2778"/>
    <cellStyle name="Normal 57 2 3 7 2" xfId="5424"/>
    <cellStyle name="Normal 57 2 3 8" xfId="3699"/>
    <cellStyle name="Normal 57 2 4" xfId="1150"/>
    <cellStyle name="Normal 57 2 4 2" xfId="1358"/>
    <cellStyle name="Normal 57 2 4 2 2" xfId="1634"/>
    <cellStyle name="Normal 57 2 4 2 2 2" xfId="2172"/>
    <cellStyle name="Normal 57 2 4 2 2 2 2" xfId="4825"/>
    <cellStyle name="Normal 57 2 4 2 2 3" xfId="2694"/>
    <cellStyle name="Normal 57 2 4 2 2 3 2" xfId="5340"/>
    <cellStyle name="Normal 57 2 4 2 2 4" xfId="3224"/>
    <cellStyle name="Normal 57 2 4 2 2 4 2" xfId="5870"/>
    <cellStyle name="Normal 57 2 4 2 2 5" xfId="4292"/>
    <cellStyle name="Normal 57 2 4 2 3" xfId="1935"/>
    <cellStyle name="Normal 57 2 4 2 3 2" xfId="4590"/>
    <cellStyle name="Normal 57 2 4 2 4" xfId="2460"/>
    <cellStyle name="Normal 57 2 4 2 4 2" xfId="5106"/>
    <cellStyle name="Normal 57 2 4 2 5" xfId="2990"/>
    <cellStyle name="Normal 57 2 4 2 5 2" xfId="5636"/>
    <cellStyle name="Normal 57 2 4 2 6" xfId="4031"/>
    <cellStyle name="Normal 57 2 4 3" xfId="1515"/>
    <cellStyle name="Normal 57 2 4 3 2" xfId="2053"/>
    <cellStyle name="Normal 57 2 4 3 2 2" xfId="4706"/>
    <cellStyle name="Normal 57 2 4 3 3" xfId="2575"/>
    <cellStyle name="Normal 57 2 4 3 3 2" xfId="5221"/>
    <cellStyle name="Normal 57 2 4 3 4" xfId="3105"/>
    <cellStyle name="Normal 57 2 4 3 4 2" xfId="5751"/>
    <cellStyle name="Normal 57 2 4 3 5" xfId="4173"/>
    <cellStyle name="Normal 57 2 4 4" xfId="1815"/>
    <cellStyle name="Normal 57 2 4 4 2" xfId="4469"/>
    <cellStyle name="Normal 57 2 4 5" xfId="2341"/>
    <cellStyle name="Normal 57 2 4 5 2" xfId="4987"/>
    <cellStyle name="Normal 57 2 4 6" xfId="2871"/>
    <cellStyle name="Normal 57 2 4 6 2" xfId="5517"/>
    <cellStyle name="Normal 57 2 4 7" xfId="3891"/>
    <cellStyle name="Normal 57 2 5" xfId="1246"/>
    <cellStyle name="Normal 57 2 5 2" xfId="1558"/>
    <cellStyle name="Normal 57 2 5 2 2" xfId="2096"/>
    <cellStyle name="Normal 57 2 5 2 2 2" xfId="4749"/>
    <cellStyle name="Normal 57 2 5 2 3" xfId="2618"/>
    <cellStyle name="Normal 57 2 5 2 3 2" xfId="5264"/>
    <cellStyle name="Normal 57 2 5 2 4" xfId="3148"/>
    <cellStyle name="Normal 57 2 5 2 4 2" xfId="5794"/>
    <cellStyle name="Normal 57 2 5 2 5" xfId="4216"/>
    <cellStyle name="Normal 57 2 5 3" xfId="1859"/>
    <cellStyle name="Normal 57 2 5 3 2" xfId="4513"/>
    <cellStyle name="Normal 57 2 5 4" xfId="2384"/>
    <cellStyle name="Normal 57 2 5 4 2" xfId="5030"/>
    <cellStyle name="Normal 57 2 5 5" xfId="2914"/>
    <cellStyle name="Normal 57 2 5 5 2" xfId="5560"/>
    <cellStyle name="Normal 57 2 5 6" xfId="3947"/>
    <cellStyle name="Normal 57 2 6" xfId="1207"/>
    <cellStyle name="Normal 57 2 6 2" xfId="1552"/>
    <cellStyle name="Normal 57 2 6 2 2" xfId="2090"/>
    <cellStyle name="Normal 57 2 6 2 2 2" xfId="4743"/>
    <cellStyle name="Normal 57 2 6 2 3" xfId="2612"/>
    <cellStyle name="Normal 57 2 6 2 3 2" xfId="5258"/>
    <cellStyle name="Normal 57 2 6 2 4" xfId="3142"/>
    <cellStyle name="Normal 57 2 6 2 4 2" xfId="5788"/>
    <cellStyle name="Normal 57 2 6 2 5" xfId="4210"/>
    <cellStyle name="Normal 57 2 6 3" xfId="1852"/>
    <cellStyle name="Normal 57 2 6 3 2" xfId="4506"/>
    <cellStyle name="Normal 57 2 6 4" xfId="2378"/>
    <cellStyle name="Normal 57 2 6 4 2" xfId="5024"/>
    <cellStyle name="Normal 57 2 6 5" xfId="2908"/>
    <cellStyle name="Normal 57 2 6 5 2" xfId="5554"/>
    <cellStyle name="Normal 57 2 6 6" xfId="3938"/>
    <cellStyle name="Normal 57 2 7" xfId="1439"/>
    <cellStyle name="Normal 57 2 7 2" xfId="1977"/>
    <cellStyle name="Normal 57 2 7 2 2" xfId="4630"/>
    <cellStyle name="Normal 57 2 7 3" xfId="2499"/>
    <cellStyle name="Normal 57 2 7 3 2" xfId="5145"/>
    <cellStyle name="Normal 57 2 7 4" xfId="3029"/>
    <cellStyle name="Normal 57 2 7 4 2" xfId="5675"/>
    <cellStyle name="Normal 57 2 7 5" xfId="4097"/>
    <cellStyle name="Normal 57 2 8" xfId="1720"/>
    <cellStyle name="Normal 57 2 8 2" xfId="4374"/>
    <cellStyle name="Normal 57 2 9" xfId="2265"/>
    <cellStyle name="Normal 57 2 9 2" xfId="4911"/>
    <cellStyle name="Normal 57 3" xfId="384"/>
    <cellStyle name="Normal 57 3 10" xfId="2742"/>
    <cellStyle name="Normal 57 3 10 2" xfId="5388"/>
    <cellStyle name="Normal 57 3 11" xfId="3313"/>
    <cellStyle name="Normal 57 3 11 2" xfId="5959"/>
    <cellStyle name="Normal 57 3 12" xfId="3505"/>
    <cellStyle name="Normal 57 3 12 2" xfId="6112"/>
    <cellStyle name="Normal 57 3 13" xfId="3665"/>
    <cellStyle name="Normal 57 3 14" xfId="6287"/>
    <cellStyle name="Normal 57 3 2" xfId="562"/>
    <cellStyle name="Normal 57 3 2 10" xfId="3562"/>
    <cellStyle name="Normal 57 3 2 10 2" xfId="6152"/>
    <cellStyle name="Normal 57 3 2 11" xfId="3672"/>
    <cellStyle name="Normal 57 3 2 12" xfId="6303"/>
    <cellStyle name="Normal 57 3 2 2" xfId="858"/>
    <cellStyle name="Normal 57 3 2 2 2" xfId="1156"/>
    <cellStyle name="Normal 57 3 2 2 2 2" xfId="1364"/>
    <cellStyle name="Normal 57 3 2 2 2 2 2" xfId="1640"/>
    <cellStyle name="Normal 57 3 2 2 2 2 2 2" xfId="2178"/>
    <cellStyle name="Normal 57 3 2 2 2 2 2 2 2" xfId="4831"/>
    <cellStyle name="Normal 57 3 2 2 2 2 2 3" xfId="2700"/>
    <cellStyle name="Normal 57 3 2 2 2 2 2 3 2" xfId="5346"/>
    <cellStyle name="Normal 57 3 2 2 2 2 2 4" xfId="3230"/>
    <cellStyle name="Normal 57 3 2 2 2 2 2 4 2" xfId="5876"/>
    <cellStyle name="Normal 57 3 2 2 2 2 2 5" xfId="4298"/>
    <cellStyle name="Normal 57 3 2 2 2 2 3" xfId="1941"/>
    <cellStyle name="Normal 57 3 2 2 2 2 3 2" xfId="4596"/>
    <cellStyle name="Normal 57 3 2 2 2 2 4" xfId="2466"/>
    <cellStyle name="Normal 57 3 2 2 2 2 4 2" xfId="5112"/>
    <cellStyle name="Normal 57 3 2 2 2 2 5" xfId="2996"/>
    <cellStyle name="Normal 57 3 2 2 2 2 5 2" xfId="5642"/>
    <cellStyle name="Normal 57 3 2 2 2 2 6" xfId="4037"/>
    <cellStyle name="Normal 57 3 2 2 2 3" xfId="1521"/>
    <cellStyle name="Normal 57 3 2 2 2 3 2" xfId="2059"/>
    <cellStyle name="Normal 57 3 2 2 2 3 2 2" xfId="4712"/>
    <cellStyle name="Normal 57 3 2 2 2 3 3" xfId="2581"/>
    <cellStyle name="Normal 57 3 2 2 2 3 3 2" xfId="5227"/>
    <cellStyle name="Normal 57 3 2 2 2 3 4" xfId="3111"/>
    <cellStyle name="Normal 57 3 2 2 2 3 4 2" xfId="5757"/>
    <cellStyle name="Normal 57 3 2 2 2 3 5" xfId="4179"/>
    <cellStyle name="Normal 57 3 2 2 2 4" xfId="1821"/>
    <cellStyle name="Normal 57 3 2 2 2 4 2" xfId="4475"/>
    <cellStyle name="Normal 57 3 2 2 2 5" xfId="2347"/>
    <cellStyle name="Normal 57 3 2 2 2 5 2" xfId="4993"/>
    <cellStyle name="Normal 57 3 2 2 2 6" xfId="2877"/>
    <cellStyle name="Normal 57 3 2 2 2 6 2" xfId="5523"/>
    <cellStyle name="Normal 57 3 2 2 2 7" xfId="3897"/>
    <cellStyle name="Normal 57 3 2 2 3" xfId="1324"/>
    <cellStyle name="Normal 57 3 2 2 3 2" xfId="1606"/>
    <cellStyle name="Normal 57 3 2 2 3 2 2" xfId="2144"/>
    <cellStyle name="Normal 57 3 2 2 3 2 2 2" xfId="4797"/>
    <cellStyle name="Normal 57 3 2 2 3 2 3" xfId="2666"/>
    <cellStyle name="Normal 57 3 2 2 3 2 3 2" xfId="5312"/>
    <cellStyle name="Normal 57 3 2 2 3 2 4" xfId="3196"/>
    <cellStyle name="Normal 57 3 2 2 3 2 4 2" xfId="5842"/>
    <cellStyle name="Normal 57 3 2 2 3 2 5" xfId="4264"/>
    <cellStyle name="Normal 57 3 2 2 3 3" xfId="1908"/>
    <cellStyle name="Normal 57 3 2 2 3 3 2" xfId="4562"/>
    <cellStyle name="Normal 57 3 2 2 3 4" xfId="2432"/>
    <cellStyle name="Normal 57 3 2 2 3 4 2" xfId="5078"/>
    <cellStyle name="Normal 57 3 2 2 3 5" xfId="2962"/>
    <cellStyle name="Normal 57 3 2 2 3 5 2" xfId="5608"/>
    <cellStyle name="Normal 57 3 2 2 3 6" xfId="4001"/>
    <cellStyle name="Normal 57 3 2 2 4" xfId="1487"/>
    <cellStyle name="Normal 57 3 2 2 4 2" xfId="2025"/>
    <cellStyle name="Normal 57 3 2 2 4 2 2" xfId="4678"/>
    <cellStyle name="Normal 57 3 2 2 4 3" xfId="2547"/>
    <cellStyle name="Normal 57 3 2 2 4 3 2" xfId="5193"/>
    <cellStyle name="Normal 57 3 2 2 4 4" xfId="3077"/>
    <cellStyle name="Normal 57 3 2 2 4 4 2" xfId="5723"/>
    <cellStyle name="Normal 57 3 2 2 4 5" xfId="4145"/>
    <cellStyle name="Normal 57 3 2 2 5" xfId="1781"/>
    <cellStyle name="Normal 57 3 2 2 5 2" xfId="4435"/>
    <cellStyle name="Normal 57 3 2 2 6" xfId="2313"/>
    <cellStyle name="Normal 57 3 2 2 6 2" xfId="4959"/>
    <cellStyle name="Normal 57 3 2 2 7" xfId="2795"/>
    <cellStyle name="Normal 57 3 2 2 7 2" xfId="5441"/>
    <cellStyle name="Normal 57 3 2 2 8" xfId="3728"/>
    <cellStyle name="Normal 57 3 2 3" xfId="1155"/>
    <cellStyle name="Normal 57 3 2 3 2" xfId="1363"/>
    <cellStyle name="Normal 57 3 2 3 2 2" xfId="1639"/>
    <cellStyle name="Normal 57 3 2 3 2 2 2" xfId="2177"/>
    <cellStyle name="Normal 57 3 2 3 2 2 2 2" xfId="4830"/>
    <cellStyle name="Normal 57 3 2 3 2 2 3" xfId="2699"/>
    <cellStyle name="Normal 57 3 2 3 2 2 3 2" xfId="5345"/>
    <cellStyle name="Normal 57 3 2 3 2 2 4" xfId="3229"/>
    <cellStyle name="Normal 57 3 2 3 2 2 4 2" xfId="5875"/>
    <cellStyle name="Normal 57 3 2 3 2 2 5" xfId="4297"/>
    <cellStyle name="Normal 57 3 2 3 2 3" xfId="1940"/>
    <cellStyle name="Normal 57 3 2 3 2 3 2" xfId="4595"/>
    <cellStyle name="Normal 57 3 2 3 2 4" xfId="2465"/>
    <cellStyle name="Normal 57 3 2 3 2 4 2" xfId="5111"/>
    <cellStyle name="Normal 57 3 2 3 2 5" xfId="2995"/>
    <cellStyle name="Normal 57 3 2 3 2 5 2" xfId="5641"/>
    <cellStyle name="Normal 57 3 2 3 2 6" xfId="4036"/>
    <cellStyle name="Normal 57 3 2 3 3" xfId="1520"/>
    <cellStyle name="Normal 57 3 2 3 3 2" xfId="2058"/>
    <cellStyle name="Normal 57 3 2 3 3 2 2" xfId="4711"/>
    <cellStyle name="Normal 57 3 2 3 3 3" xfId="2580"/>
    <cellStyle name="Normal 57 3 2 3 3 3 2" xfId="5226"/>
    <cellStyle name="Normal 57 3 2 3 3 4" xfId="3110"/>
    <cellStyle name="Normal 57 3 2 3 3 4 2" xfId="5756"/>
    <cellStyle name="Normal 57 3 2 3 3 5" xfId="4178"/>
    <cellStyle name="Normal 57 3 2 3 4" xfId="1820"/>
    <cellStyle name="Normal 57 3 2 3 4 2" xfId="4474"/>
    <cellStyle name="Normal 57 3 2 3 5" xfId="2346"/>
    <cellStyle name="Normal 57 3 2 3 5 2" xfId="4992"/>
    <cellStyle name="Normal 57 3 2 3 6" xfId="2876"/>
    <cellStyle name="Normal 57 3 2 3 6 2" xfId="5522"/>
    <cellStyle name="Normal 57 3 2 3 7" xfId="3896"/>
    <cellStyle name="Normal 57 3 2 4" xfId="1266"/>
    <cellStyle name="Normal 57 3 2 4 2" xfId="1569"/>
    <cellStyle name="Normal 57 3 2 4 2 2" xfId="2107"/>
    <cellStyle name="Normal 57 3 2 4 2 2 2" xfId="4760"/>
    <cellStyle name="Normal 57 3 2 4 2 3" xfId="2629"/>
    <cellStyle name="Normal 57 3 2 4 2 3 2" xfId="5275"/>
    <cellStyle name="Normal 57 3 2 4 2 4" xfId="3159"/>
    <cellStyle name="Normal 57 3 2 4 2 4 2" xfId="5805"/>
    <cellStyle name="Normal 57 3 2 4 2 5" xfId="4227"/>
    <cellStyle name="Normal 57 3 2 4 3" xfId="1870"/>
    <cellStyle name="Normal 57 3 2 4 3 2" xfId="4524"/>
    <cellStyle name="Normal 57 3 2 4 4" xfId="2395"/>
    <cellStyle name="Normal 57 3 2 4 4 2" xfId="5041"/>
    <cellStyle name="Normal 57 3 2 4 5" xfId="2925"/>
    <cellStyle name="Normal 57 3 2 4 5 2" xfId="5571"/>
    <cellStyle name="Normal 57 3 2 4 6" xfId="3958"/>
    <cellStyle name="Normal 57 3 2 5" xfId="1450"/>
    <cellStyle name="Normal 57 3 2 5 2" xfId="1988"/>
    <cellStyle name="Normal 57 3 2 5 2 2" xfId="4641"/>
    <cellStyle name="Normal 57 3 2 5 3" xfId="2510"/>
    <cellStyle name="Normal 57 3 2 5 3 2" xfId="5156"/>
    <cellStyle name="Normal 57 3 2 5 4" xfId="3040"/>
    <cellStyle name="Normal 57 3 2 5 4 2" xfId="5686"/>
    <cellStyle name="Normal 57 3 2 5 5" xfId="4108"/>
    <cellStyle name="Normal 57 3 2 6" xfId="1735"/>
    <cellStyle name="Normal 57 3 2 6 2" xfId="4389"/>
    <cellStyle name="Normal 57 3 2 7" xfId="2276"/>
    <cellStyle name="Normal 57 3 2 7 2" xfId="4922"/>
    <cellStyle name="Normal 57 3 2 8" xfId="2755"/>
    <cellStyle name="Normal 57 3 2 8 2" xfId="5401"/>
    <cellStyle name="Normal 57 3 2 9" xfId="3343"/>
    <cellStyle name="Normal 57 3 2 9 2" xfId="5989"/>
    <cellStyle name="Normal 57 3 3" xfId="819"/>
    <cellStyle name="Normal 57 3 3 2" xfId="1157"/>
    <cellStyle name="Normal 57 3 3 2 2" xfId="1365"/>
    <cellStyle name="Normal 57 3 3 2 2 2" xfId="1641"/>
    <cellStyle name="Normal 57 3 3 2 2 2 2" xfId="2179"/>
    <cellStyle name="Normal 57 3 3 2 2 2 2 2" xfId="4832"/>
    <cellStyle name="Normal 57 3 3 2 2 2 3" xfId="2701"/>
    <cellStyle name="Normal 57 3 3 2 2 2 3 2" xfId="5347"/>
    <cellStyle name="Normal 57 3 3 2 2 2 4" xfId="3231"/>
    <cellStyle name="Normal 57 3 3 2 2 2 4 2" xfId="5877"/>
    <cellStyle name="Normal 57 3 3 2 2 2 5" xfId="4299"/>
    <cellStyle name="Normal 57 3 3 2 2 3" xfId="1942"/>
    <cellStyle name="Normal 57 3 3 2 2 3 2" xfId="4597"/>
    <cellStyle name="Normal 57 3 3 2 2 4" xfId="2467"/>
    <cellStyle name="Normal 57 3 3 2 2 4 2" xfId="5113"/>
    <cellStyle name="Normal 57 3 3 2 2 5" xfId="2997"/>
    <cellStyle name="Normal 57 3 3 2 2 5 2" xfId="5643"/>
    <cellStyle name="Normal 57 3 3 2 2 6" xfId="4038"/>
    <cellStyle name="Normal 57 3 3 2 3" xfId="1522"/>
    <cellStyle name="Normal 57 3 3 2 3 2" xfId="2060"/>
    <cellStyle name="Normal 57 3 3 2 3 2 2" xfId="4713"/>
    <cellStyle name="Normal 57 3 3 2 3 3" xfId="2582"/>
    <cellStyle name="Normal 57 3 3 2 3 3 2" xfId="5228"/>
    <cellStyle name="Normal 57 3 3 2 3 4" xfId="3112"/>
    <cellStyle name="Normal 57 3 3 2 3 4 2" xfId="5758"/>
    <cellStyle name="Normal 57 3 3 2 3 5" xfId="4180"/>
    <cellStyle name="Normal 57 3 3 2 4" xfId="1822"/>
    <cellStyle name="Normal 57 3 3 2 4 2" xfId="4476"/>
    <cellStyle name="Normal 57 3 3 2 5" xfId="2348"/>
    <cellStyle name="Normal 57 3 3 2 5 2" xfId="4994"/>
    <cellStyle name="Normal 57 3 3 2 6" xfId="2878"/>
    <cellStyle name="Normal 57 3 3 2 6 2" xfId="5524"/>
    <cellStyle name="Normal 57 3 3 2 7" xfId="3898"/>
    <cellStyle name="Normal 57 3 3 3" xfId="1302"/>
    <cellStyle name="Normal 57 3 3 3 2" xfId="1590"/>
    <cellStyle name="Normal 57 3 3 3 2 2" xfId="2128"/>
    <cellStyle name="Normal 57 3 3 3 2 2 2" xfId="4781"/>
    <cellStyle name="Normal 57 3 3 3 2 3" xfId="2650"/>
    <cellStyle name="Normal 57 3 3 3 2 3 2" xfId="5296"/>
    <cellStyle name="Normal 57 3 3 3 2 4" xfId="3180"/>
    <cellStyle name="Normal 57 3 3 3 2 4 2" xfId="5826"/>
    <cellStyle name="Normal 57 3 3 3 2 5" xfId="4248"/>
    <cellStyle name="Normal 57 3 3 3 3" xfId="1892"/>
    <cellStyle name="Normal 57 3 3 3 3 2" xfId="4546"/>
    <cellStyle name="Normal 57 3 3 3 4" xfId="2416"/>
    <cellStyle name="Normal 57 3 3 3 4 2" xfId="5062"/>
    <cellStyle name="Normal 57 3 3 3 5" xfId="2946"/>
    <cellStyle name="Normal 57 3 3 3 5 2" xfId="5592"/>
    <cellStyle name="Normal 57 3 3 3 6" xfId="3980"/>
    <cellStyle name="Normal 57 3 3 4" xfId="1471"/>
    <cellStyle name="Normal 57 3 3 4 2" xfId="2009"/>
    <cellStyle name="Normal 57 3 3 4 2 2" xfId="4662"/>
    <cellStyle name="Normal 57 3 3 4 3" xfId="2531"/>
    <cellStyle name="Normal 57 3 3 4 3 2" xfId="5177"/>
    <cellStyle name="Normal 57 3 3 4 4" xfId="3061"/>
    <cellStyle name="Normal 57 3 3 4 4 2" xfId="5707"/>
    <cellStyle name="Normal 57 3 3 4 5" xfId="4129"/>
    <cellStyle name="Normal 57 3 3 5" xfId="1762"/>
    <cellStyle name="Normal 57 3 3 5 2" xfId="4416"/>
    <cellStyle name="Normal 57 3 3 6" xfId="2297"/>
    <cellStyle name="Normal 57 3 3 6 2" xfId="4943"/>
    <cellStyle name="Normal 57 3 3 7" xfId="2779"/>
    <cellStyle name="Normal 57 3 3 7 2" xfId="5425"/>
    <cellStyle name="Normal 57 3 3 8" xfId="3700"/>
    <cellStyle name="Normal 57 3 4" xfId="1154"/>
    <cellStyle name="Normal 57 3 4 2" xfId="1362"/>
    <cellStyle name="Normal 57 3 4 2 2" xfId="1638"/>
    <cellStyle name="Normal 57 3 4 2 2 2" xfId="2176"/>
    <cellStyle name="Normal 57 3 4 2 2 2 2" xfId="4829"/>
    <cellStyle name="Normal 57 3 4 2 2 3" xfId="2698"/>
    <cellStyle name="Normal 57 3 4 2 2 3 2" xfId="5344"/>
    <cellStyle name="Normal 57 3 4 2 2 4" xfId="3228"/>
    <cellStyle name="Normal 57 3 4 2 2 4 2" xfId="5874"/>
    <cellStyle name="Normal 57 3 4 2 2 5" xfId="4296"/>
    <cellStyle name="Normal 57 3 4 2 3" xfId="1939"/>
    <cellStyle name="Normal 57 3 4 2 3 2" xfId="4594"/>
    <cellStyle name="Normal 57 3 4 2 4" xfId="2464"/>
    <cellStyle name="Normal 57 3 4 2 4 2" xfId="5110"/>
    <cellStyle name="Normal 57 3 4 2 5" xfId="2994"/>
    <cellStyle name="Normal 57 3 4 2 5 2" xfId="5640"/>
    <cellStyle name="Normal 57 3 4 2 6" xfId="4035"/>
    <cellStyle name="Normal 57 3 4 3" xfId="1519"/>
    <cellStyle name="Normal 57 3 4 3 2" xfId="2057"/>
    <cellStyle name="Normal 57 3 4 3 2 2" xfId="4710"/>
    <cellStyle name="Normal 57 3 4 3 3" xfId="2579"/>
    <cellStyle name="Normal 57 3 4 3 3 2" xfId="5225"/>
    <cellStyle name="Normal 57 3 4 3 4" xfId="3109"/>
    <cellStyle name="Normal 57 3 4 3 4 2" xfId="5755"/>
    <cellStyle name="Normal 57 3 4 3 5" xfId="4177"/>
    <cellStyle name="Normal 57 3 4 4" xfId="1819"/>
    <cellStyle name="Normal 57 3 4 4 2" xfId="4473"/>
    <cellStyle name="Normal 57 3 4 5" xfId="2345"/>
    <cellStyle name="Normal 57 3 4 5 2" xfId="4991"/>
    <cellStyle name="Normal 57 3 4 6" xfId="2875"/>
    <cellStyle name="Normal 57 3 4 6 2" xfId="5521"/>
    <cellStyle name="Normal 57 3 4 7" xfId="3895"/>
    <cellStyle name="Normal 57 3 5" xfId="1253"/>
    <cellStyle name="Normal 57 3 5 2" xfId="1562"/>
    <cellStyle name="Normal 57 3 5 2 2" xfId="2100"/>
    <cellStyle name="Normal 57 3 5 2 2 2" xfId="4753"/>
    <cellStyle name="Normal 57 3 5 2 3" xfId="2622"/>
    <cellStyle name="Normal 57 3 5 2 3 2" xfId="5268"/>
    <cellStyle name="Normal 57 3 5 2 4" xfId="3152"/>
    <cellStyle name="Normal 57 3 5 2 4 2" xfId="5798"/>
    <cellStyle name="Normal 57 3 5 2 5" xfId="4220"/>
    <cellStyle name="Normal 57 3 5 3" xfId="1863"/>
    <cellStyle name="Normal 57 3 5 3 2" xfId="4517"/>
    <cellStyle name="Normal 57 3 5 4" xfId="2388"/>
    <cellStyle name="Normal 57 3 5 4 2" xfId="5034"/>
    <cellStyle name="Normal 57 3 5 5" xfId="2918"/>
    <cellStyle name="Normal 57 3 5 5 2" xfId="5564"/>
    <cellStyle name="Normal 57 3 5 6" xfId="3951"/>
    <cellStyle name="Normal 57 3 6" xfId="1208"/>
    <cellStyle name="Normal 57 3 6 2" xfId="1553"/>
    <cellStyle name="Normal 57 3 6 2 2" xfId="2091"/>
    <cellStyle name="Normal 57 3 6 2 2 2" xfId="4744"/>
    <cellStyle name="Normal 57 3 6 2 3" xfId="2613"/>
    <cellStyle name="Normal 57 3 6 2 3 2" xfId="5259"/>
    <cellStyle name="Normal 57 3 6 2 4" xfId="3143"/>
    <cellStyle name="Normal 57 3 6 2 4 2" xfId="5789"/>
    <cellStyle name="Normal 57 3 6 2 5" xfId="4211"/>
    <cellStyle name="Normal 57 3 6 3" xfId="1853"/>
    <cellStyle name="Normal 57 3 6 3 2" xfId="4507"/>
    <cellStyle name="Normal 57 3 6 4" xfId="2379"/>
    <cellStyle name="Normal 57 3 6 4 2" xfId="5025"/>
    <cellStyle name="Normal 57 3 6 5" xfId="2909"/>
    <cellStyle name="Normal 57 3 6 5 2" xfId="5555"/>
    <cellStyle name="Normal 57 3 6 6" xfId="3939"/>
    <cellStyle name="Normal 57 3 7" xfId="1443"/>
    <cellStyle name="Normal 57 3 7 2" xfId="1981"/>
    <cellStyle name="Normal 57 3 7 2 2" xfId="4634"/>
    <cellStyle name="Normal 57 3 7 3" xfId="2503"/>
    <cellStyle name="Normal 57 3 7 3 2" xfId="5149"/>
    <cellStyle name="Normal 57 3 7 4" xfId="3033"/>
    <cellStyle name="Normal 57 3 7 4 2" xfId="5679"/>
    <cellStyle name="Normal 57 3 7 5" xfId="4101"/>
    <cellStyle name="Normal 57 3 8" xfId="1725"/>
    <cellStyle name="Normal 57 3 8 2" xfId="4379"/>
    <cellStyle name="Normal 57 3 9" xfId="2269"/>
    <cellStyle name="Normal 57 3 9 2" xfId="4915"/>
    <cellStyle name="Normal 57 4" xfId="536"/>
    <cellStyle name="Normal 57 4 10" xfId="3336"/>
    <cellStyle name="Normal 57 4 10 2" xfId="5982"/>
    <cellStyle name="Normal 57 4 11" xfId="3551"/>
    <cellStyle name="Normal 57 4 11 2" xfId="6143"/>
    <cellStyle name="Normal 57 4 12" xfId="3666"/>
    <cellStyle name="Normal 57 4 13" xfId="6297"/>
    <cellStyle name="Normal 57 4 2" xfId="845"/>
    <cellStyle name="Normal 57 4 2 2" xfId="1159"/>
    <cellStyle name="Normal 57 4 2 2 2" xfId="1367"/>
    <cellStyle name="Normal 57 4 2 2 2 2" xfId="1643"/>
    <cellStyle name="Normal 57 4 2 2 2 2 2" xfId="2181"/>
    <cellStyle name="Normal 57 4 2 2 2 2 2 2" xfId="4834"/>
    <cellStyle name="Normal 57 4 2 2 2 2 3" xfId="2703"/>
    <cellStyle name="Normal 57 4 2 2 2 2 3 2" xfId="5349"/>
    <cellStyle name="Normal 57 4 2 2 2 2 4" xfId="3233"/>
    <cellStyle name="Normal 57 4 2 2 2 2 4 2" xfId="5879"/>
    <cellStyle name="Normal 57 4 2 2 2 2 5" xfId="4301"/>
    <cellStyle name="Normal 57 4 2 2 2 3" xfId="1944"/>
    <cellStyle name="Normal 57 4 2 2 2 3 2" xfId="4599"/>
    <cellStyle name="Normal 57 4 2 2 2 4" xfId="2469"/>
    <cellStyle name="Normal 57 4 2 2 2 4 2" xfId="5115"/>
    <cellStyle name="Normal 57 4 2 2 2 5" xfId="2999"/>
    <cellStyle name="Normal 57 4 2 2 2 5 2" xfId="5645"/>
    <cellStyle name="Normal 57 4 2 2 2 6" xfId="4040"/>
    <cellStyle name="Normal 57 4 2 2 3" xfId="1524"/>
    <cellStyle name="Normal 57 4 2 2 3 2" xfId="2062"/>
    <cellStyle name="Normal 57 4 2 2 3 2 2" xfId="4715"/>
    <cellStyle name="Normal 57 4 2 2 3 3" xfId="2584"/>
    <cellStyle name="Normal 57 4 2 2 3 3 2" xfId="5230"/>
    <cellStyle name="Normal 57 4 2 2 3 4" xfId="3114"/>
    <cellStyle name="Normal 57 4 2 2 3 4 2" xfId="5760"/>
    <cellStyle name="Normal 57 4 2 2 3 5" xfId="4182"/>
    <cellStyle name="Normal 57 4 2 2 4" xfId="1824"/>
    <cellStyle name="Normal 57 4 2 2 4 2" xfId="4478"/>
    <cellStyle name="Normal 57 4 2 2 5" xfId="2350"/>
    <cellStyle name="Normal 57 4 2 2 5 2" xfId="4996"/>
    <cellStyle name="Normal 57 4 2 2 6" xfId="2880"/>
    <cellStyle name="Normal 57 4 2 2 6 2" xfId="5526"/>
    <cellStyle name="Normal 57 4 2 2 7" xfId="3900"/>
    <cellStyle name="Normal 57 4 2 3" xfId="1315"/>
    <cellStyle name="Normal 57 4 2 3 2" xfId="1600"/>
    <cellStyle name="Normal 57 4 2 3 2 2" xfId="2138"/>
    <cellStyle name="Normal 57 4 2 3 2 2 2" xfId="4791"/>
    <cellStyle name="Normal 57 4 2 3 2 3" xfId="2660"/>
    <cellStyle name="Normal 57 4 2 3 2 3 2" xfId="5306"/>
    <cellStyle name="Normal 57 4 2 3 2 4" xfId="3190"/>
    <cellStyle name="Normal 57 4 2 3 2 4 2" xfId="5836"/>
    <cellStyle name="Normal 57 4 2 3 2 5" xfId="4258"/>
    <cellStyle name="Normal 57 4 2 3 3" xfId="1902"/>
    <cellStyle name="Normal 57 4 2 3 3 2" xfId="4556"/>
    <cellStyle name="Normal 57 4 2 3 4" xfId="2426"/>
    <cellStyle name="Normal 57 4 2 3 4 2" xfId="5072"/>
    <cellStyle name="Normal 57 4 2 3 5" xfId="2956"/>
    <cellStyle name="Normal 57 4 2 3 5 2" xfId="5602"/>
    <cellStyle name="Normal 57 4 2 3 6" xfId="3992"/>
    <cellStyle name="Normal 57 4 2 4" xfId="1481"/>
    <cellStyle name="Normal 57 4 2 4 2" xfId="2019"/>
    <cellStyle name="Normal 57 4 2 4 2 2" xfId="4672"/>
    <cellStyle name="Normal 57 4 2 4 3" xfId="2541"/>
    <cellStyle name="Normal 57 4 2 4 3 2" xfId="5187"/>
    <cellStyle name="Normal 57 4 2 4 4" xfId="3071"/>
    <cellStyle name="Normal 57 4 2 4 4 2" xfId="5717"/>
    <cellStyle name="Normal 57 4 2 4 5" xfId="4139"/>
    <cellStyle name="Normal 57 4 2 5" xfId="1775"/>
    <cellStyle name="Normal 57 4 2 5 2" xfId="4429"/>
    <cellStyle name="Normal 57 4 2 6" xfId="2307"/>
    <cellStyle name="Normal 57 4 2 6 2" xfId="4953"/>
    <cellStyle name="Normal 57 4 2 7" xfId="2789"/>
    <cellStyle name="Normal 57 4 2 7 2" xfId="5435"/>
    <cellStyle name="Normal 57 4 2 8" xfId="3716"/>
    <cellStyle name="Normal 57 4 3" xfId="1158"/>
    <cellStyle name="Normal 57 4 3 2" xfId="1366"/>
    <cellStyle name="Normal 57 4 3 2 2" xfId="1642"/>
    <cellStyle name="Normal 57 4 3 2 2 2" xfId="2180"/>
    <cellStyle name="Normal 57 4 3 2 2 2 2" xfId="4833"/>
    <cellStyle name="Normal 57 4 3 2 2 3" xfId="2702"/>
    <cellStyle name="Normal 57 4 3 2 2 3 2" xfId="5348"/>
    <cellStyle name="Normal 57 4 3 2 2 4" xfId="3232"/>
    <cellStyle name="Normal 57 4 3 2 2 4 2" xfId="5878"/>
    <cellStyle name="Normal 57 4 3 2 2 5" xfId="4300"/>
    <cellStyle name="Normal 57 4 3 2 3" xfId="1943"/>
    <cellStyle name="Normal 57 4 3 2 3 2" xfId="4598"/>
    <cellStyle name="Normal 57 4 3 2 4" xfId="2468"/>
    <cellStyle name="Normal 57 4 3 2 4 2" xfId="5114"/>
    <cellStyle name="Normal 57 4 3 2 5" xfId="2998"/>
    <cellStyle name="Normal 57 4 3 2 5 2" xfId="5644"/>
    <cellStyle name="Normal 57 4 3 2 6" xfId="4039"/>
    <cellStyle name="Normal 57 4 3 3" xfId="1523"/>
    <cellStyle name="Normal 57 4 3 3 2" xfId="2061"/>
    <cellStyle name="Normal 57 4 3 3 2 2" xfId="4714"/>
    <cellStyle name="Normal 57 4 3 3 3" xfId="2583"/>
    <cellStyle name="Normal 57 4 3 3 3 2" xfId="5229"/>
    <cellStyle name="Normal 57 4 3 3 4" xfId="3113"/>
    <cellStyle name="Normal 57 4 3 3 4 2" xfId="5759"/>
    <cellStyle name="Normal 57 4 3 3 5" xfId="4181"/>
    <cellStyle name="Normal 57 4 3 4" xfId="1823"/>
    <cellStyle name="Normal 57 4 3 4 2" xfId="4477"/>
    <cellStyle name="Normal 57 4 3 5" xfId="2349"/>
    <cellStyle name="Normal 57 4 3 5 2" xfId="4995"/>
    <cellStyle name="Normal 57 4 3 6" xfId="2879"/>
    <cellStyle name="Normal 57 4 3 6 2" xfId="5525"/>
    <cellStyle name="Normal 57 4 3 7" xfId="3899"/>
    <cellStyle name="Normal 57 4 4" xfId="1257"/>
    <cellStyle name="Normal 57 4 4 2" xfId="1563"/>
    <cellStyle name="Normal 57 4 4 2 2" xfId="2101"/>
    <cellStyle name="Normal 57 4 4 2 2 2" xfId="4754"/>
    <cellStyle name="Normal 57 4 4 2 3" xfId="2623"/>
    <cellStyle name="Normal 57 4 4 2 3 2" xfId="5269"/>
    <cellStyle name="Normal 57 4 4 2 4" xfId="3153"/>
    <cellStyle name="Normal 57 4 4 2 4 2" xfId="5799"/>
    <cellStyle name="Normal 57 4 4 2 5" xfId="4221"/>
    <cellStyle name="Normal 57 4 4 3" xfId="1864"/>
    <cellStyle name="Normal 57 4 4 3 2" xfId="4518"/>
    <cellStyle name="Normal 57 4 4 4" xfId="2389"/>
    <cellStyle name="Normal 57 4 4 4 2" xfId="5035"/>
    <cellStyle name="Normal 57 4 4 5" xfId="2919"/>
    <cellStyle name="Normal 57 4 4 5 2" xfId="5565"/>
    <cellStyle name="Normal 57 4 4 6" xfId="3952"/>
    <cellStyle name="Normal 57 4 5" xfId="1210"/>
    <cellStyle name="Normal 57 4 5 2" xfId="1554"/>
    <cellStyle name="Normal 57 4 5 2 2" xfId="2092"/>
    <cellStyle name="Normal 57 4 5 2 2 2" xfId="4745"/>
    <cellStyle name="Normal 57 4 5 2 3" xfId="2614"/>
    <cellStyle name="Normal 57 4 5 2 3 2" xfId="5260"/>
    <cellStyle name="Normal 57 4 5 2 4" xfId="3144"/>
    <cellStyle name="Normal 57 4 5 2 4 2" xfId="5790"/>
    <cellStyle name="Normal 57 4 5 2 5" xfId="4212"/>
    <cellStyle name="Normal 57 4 5 3" xfId="1854"/>
    <cellStyle name="Normal 57 4 5 3 2" xfId="4508"/>
    <cellStyle name="Normal 57 4 5 4" xfId="2380"/>
    <cellStyle name="Normal 57 4 5 4 2" xfId="5026"/>
    <cellStyle name="Normal 57 4 5 5" xfId="2910"/>
    <cellStyle name="Normal 57 4 5 5 2" xfId="5556"/>
    <cellStyle name="Normal 57 4 5 6" xfId="3940"/>
    <cellStyle name="Normal 57 4 6" xfId="1444"/>
    <cellStyle name="Normal 57 4 6 2" xfId="1982"/>
    <cellStyle name="Normal 57 4 6 2 2" xfId="4635"/>
    <cellStyle name="Normal 57 4 6 3" xfId="2504"/>
    <cellStyle name="Normal 57 4 6 3 2" xfId="5150"/>
    <cellStyle name="Normal 57 4 6 4" xfId="3034"/>
    <cellStyle name="Normal 57 4 6 4 2" xfId="5680"/>
    <cellStyle name="Normal 57 4 6 5" xfId="4102"/>
    <cellStyle name="Normal 57 4 7" xfId="1729"/>
    <cellStyle name="Normal 57 4 7 2" xfId="4383"/>
    <cellStyle name="Normal 57 4 8" xfId="2270"/>
    <cellStyle name="Normal 57 4 8 2" xfId="4916"/>
    <cellStyle name="Normal 57 4 9" xfId="2745"/>
    <cellStyle name="Normal 57 4 9 2" xfId="5391"/>
    <cellStyle name="Normal 57 5" xfId="570"/>
    <cellStyle name="Normal 57 5 10" xfId="3346"/>
    <cellStyle name="Normal 57 5 10 2" xfId="5992"/>
    <cellStyle name="Normal 57 5 11" xfId="3568"/>
    <cellStyle name="Normal 57 5 11 2" xfId="6157"/>
    <cellStyle name="Normal 57 5 12" xfId="3675"/>
    <cellStyle name="Normal 57 5 13" xfId="6306"/>
    <cellStyle name="Normal 57 5 2" xfId="862"/>
    <cellStyle name="Normal 57 5 2 2" xfId="1161"/>
    <cellStyle name="Normal 57 5 2 2 2" xfId="1369"/>
    <cellStyle name="Normal 57 5 2 2 2 2" xfId="1645"/>
    <cellStyle name="Normal 57 5 2 2 2 2 2" xfId="2183"/>
    <cellStyle name="Normal 57 5 2 2 2 2 2 2" xfId="4836"/>
    <cellStyle name="Normal 57 5 2 2 2 2 3" xfId="2705"/>
    <cellStyle name="Normal 57 5 2 2 2 2 3 2" xfId="5351"/>
    <cellStyle name="Normal 57 5 2 2 2 2 4" xfId="3235"/>
    <cellStyle name="Normal 57 5 2 2 2 2 4 2" xfId="5881"/>
    <cellStyle name="Normal 57 5 2 2 2 2 5" xfId="4303"/>
    <cellStyle name="Normal 57 5 2 2 2 3" xfId="1946"/>
    <cellStyle name="Normal 57 5 2 2 2 3 2" xfId="4601"/>
    <cellStyle name="Normal 57 5 2 2 2 4" xfId="2471"/>
    <cellStyle name="Normal 57 5 2 2 2 4 2" xfId="5117"/>
    <cellStyle name="Normal 57 5 2 2 2 5" xfId="3001"/>
    <cellStyle name="Normal 57 5 2 2 2 5 2" xfId="5647"/>
    <cellStyle name="Normal 57 5 2 2 2 6" xfId="4042"/>
    <cellStyle name="Normal 57 5 2 2 3" xfId="1526"/>
    <cellStyle name="Normal 57 5 2 2 3 2" xfId="2064"/>
    <cellStyle name="Normal 57 5 2 2 3 2 2" xfId="4717"/>
    <cellStyle name="Normal 57 5 2 2 3 3" xfId="2586"/>
    <cellStyle name="Normal 57 5 2 2 3 3 2" xfId="5232"/>
    <cellStyle name="Normal 57 5 2 2 3 4" xfId="3116"/>
    <cellStyle name="Normal 57 5 2 2 3 4 2" xfId="5762"/>
    <cellStyle name="Normal 57 5 2 2 3 5" xfId="4184"/>
    <cellStyle name="Normal 57 5 2 2 4" xfId="1826"/>
    <cellStyle name="Normal 57 5 2 2 4 2" xfId="4480"/>
    <cellStyle name="Normal 57 5 2 2 5" xfId="2352"/>
    <cellStyle name="Normal 57 5 2 2 5 2" xfId="4998"/>
    <cellStyle name="Normal 57 5 2 2 6" xfId="2882"/>
    <cellStyle name="Normal 57 5 2 2 6 2" xfId="5528"/>
    <cellStyle name="Normal 57 5 2 2 7" xfId="3902"/>
    <cellStyle name="Normal 57 5 2 3" xfId="1327"/>
    <cellStyle name="Normal 57 5 2 3 2" xfId="1609"/>
    <cellStyle name="Normal 57 5 2 3 2 2" xfId="2147"/>
    <cellStyle name="Normal 57 5 2 3 2 2 2" xfId="4800"/>
    <cellStyle name="Normal 57 5 2 3 2 3" xfId="2669"/>
    <cellStyle name="Normal 57 5 2 3 2 3 2" xfId="5315"/>
    <cellStyle name="Normal 57 5 2 3 2 4" xfId="3199"/>
    <cellStyle name="Normal 57 5 2 3 2 4 2" xfId="5845"/>
    <cellStyle name="Normal 57 5 2 3 2 5" xfId="4267"/>
    <cellStyle name="Normal 57 5 2 3 3" xfId="1911"/>
    <cellStyle name="Normal 57 5 2 3 3 2" xfId="4565"/>
    <cellStyle name="Normal 57 5 2 3 4" xfId="2435"/>
    <cellStyle name="Normal 57 5 2 3 4 2" xfId="5081"/>
    <cellStyle name="Normal 57 5 2 3 5" xfId="2965"/>
    <cellStyle name="Normal 57 5 2 3 5 2" xfId="5611"/>
    <cellStyle name="Normal 57 5 2 3 6" xfId="4004"/>
    <cellStyle name="Normal 57 5 2 4" xfId="1490"/>
    <cellStyle name="Normal 57 5 2 4 2" xfId="2028"/>
    <cellStyle name="Normal 57 5 2 4 2 2" xfId="4681"/>
    <cellStyle name="Normal 57 5 2 4 3" xfId="2550"/>
    <cellStyle name="Normal 57 5 2 4 3 2" xfId="5196"/>
    <cellStyle name="Normal 57 5 2 4 4" xfId="3080"/>
    <cellStyle name="Normal 57 5 2 4 4 2" xfId="5726"/>
    <cellStyle name="Normal 57 5 2 4 5" xfId="4148"/>
    <cellStyle name="Normal 57 5 2 5" xfId="1784"/>
    <cellStyle name="Normal 57 5 2 5 2" xfId="4438"/>
    <cellStyle name="Normal 57 5 2 6" xfId="2316"/>
    <cellStyle name="Normal 57 5 2 6 2" xfId="4962"/>
    <cellStyle name="Normal 57 5 2 7" xfId="2798"/>
    <cellStyle name="Normal 57 5 2 7 2" xfId="5444"/>
    <cellStyle name="Normal 57 5 2 8" xfId="3732"/>
    <cellStyle name="Normal 57 5 3" xfId="1160"/>
    <cellStyle name="Normal 57 5 3 2" xfId="1368"/>
    <cellStyle name="Normal 57 5 3 2 2" xfId="1644"/>
    <cellStyle name="Normal 57 5 3 2 2 2" xfId="2182"/>
    <cellStyle name="Normal 57 5 3 2 2 2 2" xfId="4835"/>
    <cellStyle name="Normal 57 5 3 2 2 3" xfId="2704"/>
    <cellStyle name="Normal 57 5 3 2 2 3 2" xfId="5350"/>
    <cellStyle name="Normal 57 5 3 2 2 4" xfId="3234"/>
    <cellStyle name="Normal 57 5 3 2 2 4 2" xfId="5880"/>
    <cellStyle name="Normal 57 5 3 2 2 5" xfId="4302"/>
    <cellStyle name="Normal 57 5 3 2 3" xfId="1945"/>
    <cellStyle name="Normal 57 5 3 2 3 2" xfId="4600"/>
    <cellStyle name="Normal 57 5 3 2 4" xfId="2470"/>
    <cellStyle name="Normal 57 5 3 2 4 2" xfId="5116"/>
    <cellStyle name="Normal 57 5 3 2 5" xfId="3000"/>
    <cellStyle name="Normal 57 5 3 2 5 2" xfId="5646"/>
    <cellStyle name="Normal 57 5 3 2 6" xfId="4041"/>
    <cellStyle name="Normal 57 5 3 3" xfId="1525"/>
    <cellStyle name="Normal 57 5 3 3 2" xfId="2063"/>
    <cellStyle name="Normal 57 5 3 3 2 2" xfId="4716"/>
    <cellStyle name="Normal 57 5 3 3 3" xfId="2585"/>
    <cellStyle name="Normal 57 5 3 3 3 2" xfId="5231"/>
    <cellStyle name="Normal 57 5 3 3 4" xfId="3115"/>
    <cellStyle name="Normal 57 5 3 3 4 2" xfId="5761"/>
    <cellStyle name="Normal 57 5 3 3 5" xfId="4183"/>
    <cellStyle name="Normal 57 5 3 4" xfId="1825"/>
    <cellStyle name="Normal 57 5 3 4 2" xfId="4479"/>
    <cellStyle name="Normal 57 5 3 5" xfId="2351"/>
    <cellStyle name="Normal 57 5 3 5 2" xfId="4997"/>
    <cellStyle name="Normal 57 5 3 6" xfId="2881"/>
    <cellStyle name="Normal 57 5 3 6 2" xfId="5527"/>
    <cellStyle name="Normal 57 5 3 7" xfId="3901"/>
    <cellStyle name="Normal 57 5 4" xfId="1273"/>
    <cellStyle name="Normal 57 5 4 2" xfId="1572"/>
    <cellStyle name="Normal 57 5 4 2 2" xfId="2110"/>
    <cellStyle name="Normal 57 5 4 2 2 2" xfId="4763"/>
    <cellStyle name="Normal 57 5 4 2 3" xfId="2632"/>
    <cellStyle name="Normal 57 5 4 2 3 2" xfId="5278"/>
    <cellStyle name="Normal 57 5 4 2 4" xfId="3162"/>
    <cellStyle name="Normal 57 5 4 2 4 2" xfId="5808"/>
    <cellStyle name="Normal 57 5 4 2 5" xfId="4230"/>
    <cellStyle name="Normal 57 5 4 3" xfId="1874"/>
    <cellStyle name="Normal 57 5 4 3 2" xfId="4528"/>
    <cellStyle name="Normal 57 5 4 4" xfId="2398"/>
    <cellStyle name="Normal 57 5 4 4 2" xfId="5044"/>
    <cellStyle name="Normal 57 5 4 5" xfId="2928"/>
    <cellStyle name="Normal 57 5 4 5 2" xfId="5574"/>
    <cellStyle name="Normal 57 5 4 6" xfId="3961"/>
    <cellStyle name="Normal 57 5 5" xfId="1211"/>
    <cellStyle name="Normal 57 5 5 2" xfId="1555"/>
    <cellStyle name="Normal 57 5 5 2 2" xfId="2093"/>
    <cellStyle name="Normal 57 5 5 2 2 2" xfId="4746"/>
    <cellStyle name="Normal 57 5 5 2 3" xfId="2615"/>
    <cellStyle name="Normal 57 5 5 2 3 2" xfId="5261"/>
    <cellStyle name="Normal 57 5 5 2 4" xfId="3145"/>
    <cellStyle name="Normal 57 5 5 2 4 2" xfId="5791"/>
    <cellStyle name="Normal 57 5 5 2 5" xfId="4213"/>
    <cellStyle name="Normal 57 5 5 3" xfId="1855"/>
    <cellStyle name="Normal 57 5 5 3 2" xfId="4509"/>
    <cellStyle name="Normal 57 5 5 4" xfId="2381"/>
    <cellStyle name="Normal 57 5 5 4 2" xfId="5027"/>
    <cellStyle name="Normal 57 5 5 5" xfId="2911"/>
    <cellStyle name="Normal 57 5 5 5 2" xfId="5557"/>
    <cellStyle name="Normal 57 5 5 6" xfId="3941"/>
    <cellStyle name="Normal 57 5 6" xfId="1453"/>
    <cellStyle name="Normal 57 5 6 2" xfId="1991"/>
    <cellStyle name="Normal 57 5 6 2 2" xfId="4644"/>
    <cellStyle name="Normal 57 5 6 3" xfId="2513"/>
    <cellStyle name="Normal 57 5 6 3 2" xfId="5159"/>
    <cellStyle name="Normal 57 5 6 4" xfId="3043"/>
    <cellStyle name="Normal 57 5 6 4 2" xfId="5689"/>
    <cellStyle name="Normal 57 5 6 5" xfId="4111"/>
    <cellStyle name="Normal 57 5 7" xfId="1738"/>
    <cellStyle name="Normal 57 5 7 2" xfId="4392"/>
    <cellStyle name="Normal 57 5 8" xfId="2279"/>
    <cellStyle name="Normal 57 5 8 2" xfId="4925"/>
    <cellStyle name="Normal 57 5 9" xfId="2758"/>
    <cellStyle name="Normal 57 5 9 2" xfId="5404"/>
    <cellStyle name="Normal 57 6" xfId="571"/>
    <cellStyle name="Normal 57 6 10" xfId="3569"/>
    <cellStyle name="Normal 57 6 10 2" xfId="6158"/>
    <cellStyle name="Normal 57 6 11" xfId="3676"/>
    <cellStyle name="Normal 57 6 12" xfId="6307"/>
    <cellStyle name="Normal 57 6 2" xfId="863"/>
    <cellStyle name="Normal 57 6 2 2" xfId="1163"/>
    <cellStyle name="Normal 57 6 2 2 2" xfId="1371"/>
    <cellStyle name="Normal 57 6 2 2 2 2" xfId="1647"/>
    <cellStyle name="Normal 57 6 2 2 2 2 2" xfId="2185"/>
    <cellStyle name="Normal 57 6 2 2 2 2 2 2" xfId="4838"/>
    <cellStyle name="Normal 57 6 2 2 2 2 3" xfId="2707"/>
    <cellStyle name="Normal 57 6 2 2 2 2 3 2" xfId="5353"/>
    <cellStyle name="Normal 57 6 2 2 2 2 4" xfId="3237"/>
    <cellStyle name="Normal 57 6 2 2 2 2 4 2" xfId="5883"/>
    <cellStyle name="Normal 57 6 2 2 2 2 5" xfId="4305"/>
    <cellStyle name="Normal 57 6 2 2 2 3" xfId="1948"/>
    <cellStyle name="Normal 57 6 2 2 2 3 2" xfId="4603"/>
    <cellStyle name="Normal 57 6 2 2 2 4" xfId="2473"/>
    <cellStyle name="Normal 57 6 2 2 2 4 2" xfId="5119"/>
    <cellStyle name="Normal 57 6 2 2 2 5" xfId="3003"/>
    <cellStyle name="Normal 57 6 2 2 2 5 2" xfId="5649"/>
    <cellStyle name="Normal 57 6 2 2 2 6" xfId="4044"/>
    <cellStyle name="Normal 57 6 2 2 3" xfId="1528"/>
    <cellStyle name="Normal 57 6 2 2 3 2" xfId="2066"/>
    <cellStyle name="Normal 57 6 2 2 3 2 2" xfId="4719"/>
    <cellStyle name="Normal 57 6 2 2 3 3" xfId="2588"/>
    <cellStyle name="Normal 57 6 2 2 3 3 2" xfId="5234"/>
    <cellStyle name="Normal 57 6 2 2 3 4" xfId="3118"/>
    <cellStyle name="Normal 57 6 2 2 3 4 2" xfId="5764"/>
    <cellStyle name="Normal 57 6 2 2 3 5" xfId="4186"/>
    <cellStyle name="Normal 57 6 2 2 4" xfId="1828"/>
    <cellStyle name="Normal 57 6 2 2 4 2" xfId="4482"/>
    <cellStyle name="Normal 57 6 2 2 5" xfId="2354"/>
    <cellStyle name="Normal 57 6 2 2 5 2" xfId="5000"/>
    <cellStyle name="Normal 57 6 2 2 6" xfId="2884"/>
    <cellStyle name="Normal 57 6 2 2 6 2" xfId="5530"/>
    <cellStyle name="Normal 57 6 2 2 7" xfId="3904"/>
    <cellStyle name="Normal 57 6 2 3" xfId="1328"/>
    <cellStyle name="Normal 57 6 2 3 2" xfId="1610"/>
    <cellStyle name="Normal 57 6 2 3 2 2" xfId="2148"/>
    <cellStyle name="Normal 57 6 2 3 2 2 2" xfId="4801"/>
    <cellStyle name="Normal 57 6 2 3 2 3" xfId="2670"/>
    <cellStyle name="Normal 57 6 2 3 2 3 2" xfId="5316"/>
    <cellStyle name="Normal 57 6 2 3 2 4" xfId="3200"/>
    <cellStyle name="Normal 57 6 2 3 2 4 2" xfId="5846"/>
    <cellStyle name="Normal 57 6 2 3 2 5" xfId="4268"/>
    <cellStyle name="Normal 57 6 2 3 3" xfId="1912"/>
    <cellStyle name="Normal 57 6 2 3 3 2" xfId="4566"/>
    <cellStyle name="Normal 57 6 2 3 4" xfId="2436"/>
    <cellStyle name="Normal 57 6 2 3 4 2" xfId="5082"/>
    <cellStyle name="Normal 57 6 2 3 5" xfId="2966"/>
    <cellStyle name="Normal 57 6 2 3 5 2" xfId="5612"/>
    <cellStyle name="Normal 57 6 2 3 6" xfId="4005"/>
    <cellStyle name="Normal 57 6 2 4" xfId="1491"/>
    <cellStyle name="Normal 57 6 2 4 2" xfId="2029"/>
    <cellStyle name="Normal 57 6 2 4 2 2" xfId="4682"/>
    <cellStyle name="Normal 57 6 2 4 3" xfId="2551"/>
    <cellStyle name="Normal 57 6 2 4 3 2" xfId="5197"/>
    <cellStyle name="Normal 57 6 2 4 4" xfId="3081"/>
    <cellStyle name="Normal 57 6 2 4 4 2" xfId="5727"/>
    <cellStyle name="Normal 57 6 2 4 5" xfId="4149"/>
    <cellStyle name="Normal 57 6 2 5" xfId="1785"/>
    <cellStyle name="Normal 57 6 2 5 2" xfId="4439"/>
    <cellStyle name="Normal 57 6 2 6" xfId="2317"/>
    <cellStyle name="Normal 57 6 2 6 2" xfId="4963"/>
    <cellStyle name="Normal 57 6 2 7" xfId="2799"/>
    <cellStyle name="Normal 57 6 2 7 2" xfId="5445"/>
    <cellStyle name="Normal 57 6 2 8" xfId="3733"/>
    <cellStyle name="Normal 57 6 3" xfId="1162"/>
    <cellStyle name="Normal 57 6 3 2" xfId="1370"/>
    <cellStyle name="Normal 57 6 3 2 2" xfId="1646"/>
    <cellStyle name="Normal 57 6 3 2 2 2" xfId="2184"/>
    <cellStyle name="Normal 57 6 3 2 2 2 2" xfId="4837"/>
    <cellStyle name="Normal 57 6 3 2 2 3" xfId="2706"/>
    <cellStyle name="Normal 57 6 3 2 2 3 2" xfId="5352"/>
    <cellStyle name="Normal 57 6 3 2 2 4" xfId="3236"/>
    <cellStyle name="Normal 57 6 3 2 2 4 2" xfId="5882"/>
    <cellStyle name="Normal 57 6 3 2 2 5" xfId="4304"/>
    <cellStyle name="Normal 57 6 3 2 3" xfId="1947"/>
    <cellStyle name="Normal 57 6 3 2 3 2" xfId="4602"/>
    <cellStyle name="Normal 57 6 3 2 4" xfId="2472"/>
    <cellStyle name="Normal 57 6 3 2 4 2" xfId="5118"/>
    <cellStyle name="Normal 57 6 3 2 5" xfId="3002"/>
    <cellStyle name="Normal 57 6 3 2 5 2" xfId="5648"/>
    <cellStyle name="Normal 57 6 3 2 6" xfId="4043"/>
    <cellStyle name="Normal 57 6 3 3" xfId="1527"/>
    <cellStyle name="Normal 57 6 3 3 2" xfId="2065"/>
    <cellStyle name="Normal 57 6 3 3 2 2" xfId="4718"/>
    <cellStyle name="Normal 57 6 3 3 3" xfId="2587"/>
    <cellStyle name="Normal 57 6 3 3 3 2" xfId="5233"/>
    <cellStyle name="Normal 57 6 3 3 4" xfId="3117"/>
    <cellStyle name="Normal 57 6 3 3 4 2" xfId="5763"/>
    <cellStyle name="Normal 57 6 3 3 5" xfId="4185"/>
    <cellStyle name="Normal 57 6 3 4" xfId="1827"/>
    <cellStyle name="Normal 57 6 3 4 2" xfId="4481"/>
    <cellStyle name="Normal 57 6 3 5" xfId="2353"/>
    <cellStyle name="Normal 57 6 3 5 2" xfId="4999"/>
    <cellStyle name="Normal 57 6 3 6" xfId="2883"/>
    <cellStyle name="Normal 57 6 3 6 2" xfId="5529"/>
    <cellStyle name="Normal 57 6 3 7" xfId="3903"/>
    <cellStyle name="Normal 57 6 4" xfId="1274"/>
    <cellStyle name="Normal 57 6 4 2" xfId="1573"/>
    <cellStyle name="Normal 57 6 4 2 2" xfId="2111"/>
    <cellStyle name="Normal 57 6 4 2 2 2" xfId="4764"/>
    <cellStyle name="Normal 57 6 4 2 3" xfId="2633"/>
    <cellStyle name="Normal 57 6 4 2 3 2" xfId="5279"/>
    <cellStyle name="Normal 57 6 4 2 4" xfId="3163"/>
    <cellStyle name="Normal 57 6 4 2 4 2" xfId="5809"/>
    <cellStyle name="Normal 57 6 4 2 5" xfId="4231"/>
    <cellStyle name="Normal 57 6 4 3" xfId="1875"/>
    <cellStyle name="Normal 57 6 4 3 2" xfId="4529"/>
    <cellStyle name="Normal 57 6 4 4" xfId="2399"/>
    <cellStyle name="Normal 57 6 4 4 2" xfId="5045"/>
    <cellStyle name="Normal 57 6 4 5" xfId="2929"/>
    <cellStyle name="Normal 57 6 4 5 2" xfId="5575"/>
    <cellStyle name="Normal 57 6 4 6" xfId="3962"/>
    <cellStyle name="Normal 57 6 5" xfId="1454"/>
    <cellStyle name="Normal 57 6 5 2" xfId="1992"/>
    <cellStyle name="Normal 57 6 5 2 2" xfId="4645"/>
    <cellStyle name="Normal 57 6 5 3" xfId="2514"/>
    <cellStyle name="Normal 57 6 5 3 2" xfId="5160"/>
    <cellStyle name="Normal 57 6 5 4" xfId="3044"/>
    <cellStyle name="Normal 57 6 5 4 2" xfId="5690"/>
    <cellStyle name="Normal 57 6 5 5" xfId="4112"/>
    <cellStyle name="Normal 57 6 6" xfId="1739"/>
    <cellStyle name="Normal 57 6 6 2" xfId="4393"/>
    <cellStyle name="Normal 57 6 7" xfId="2280"/>
    <cellStyle name="Normal 57 6 7 2" xfId="4926"/>
    <cellStyle name="Normal 57 6 8" xfId="2759"/>
    <cellStyle name="Normal 57 6 8 2" xfId="5405"/>
    <cellStyle name="Normal 57 6 9" xfId="3347"/>
    <cellStyle name="Normal 57 6 9 2" xfId="5993"/>
    <cellStyle name="Normal 57 7" xfId="791"/>
    <cellStyle name="Normal 57 8" xfId="1149"/>
    <cellStyle name="Normal 57 8 2" xfId="1357"/>
    <cellStyle name="Normal 57 8 2 2" xfId="1633"/>
    <cellStyle name="Normal 57 8 2 2 2" xfId="2171"/>
    <cellStyle name="Normal 57 8 2 2 2 2" xfId="4824"/>
    <cellStyle name="Normal 57 8 2 2 3" xfId="2693"/>
    <cellStyle name="Normal 57 8 2 2 3 2" xfId="5339"/>
    <cellStyle name="Normal 57 8 2 2 4" xfId="3223"/>
    <cellStyle name="Normal 57 8 2 2 4 2" xfId="5869"/>
    <cellStyle name="Normal 57 8 2 2 5" xfId="4291"/>
    <cellStyle name="Normal 57 8 2 3" xfId="1934"/>
    <cellStyle name="Normal 57 8 2 3 2" xfId="4589"/>
    <cellStyle name="Normal 57 8 2 4" xfId="2459"/>
    <cellStyle name="Normal 57 8 2 4 2" xfId="5105"/>
    <cellStyle name="Normal 57 8 2 5" xfId="2989"/>
    <cellStyle name="Normal 57 8 2 5 2" xfId="5635"/>
    <cellStyle name="Normal 57 8 2 6" xfId="4030"/>
    <cellStyle name="Normal 57 8 3" xfId="1514"/>
    <cellStyle name="Normal 57 8 3 2" xfId="2052"/>
    <cellStyle name="Normal 57 8 3 2 2" xfId="4705"/>
    <cellStyle name="Normal 57 8 3 3" xfId="2574"/>
    <cellStyle name="Normal 57 8 3 3 2" xfId="5220"/>
    <cellStyle name="Normal 57 8 3 4" xfId="3104"/>
    <cellStyle name="Normal 57 8 3 4 2" xfId="5750"/>
    <cellStyle name="Normal 57 8 3 5" xfId="4172"/>
    <cellStyle name="Normal 57 8 4" xfId="1814"/>
    <cellStyle name="Normal 57 8 4 2" xfId="4468"/>
    <cellStyle name="Normal 57 8 5" xfId="2340"/>
    <cellStyle name="Normal 57 8 5 2" xfId="4986"/>
    <cellStyle name="Normal 57 8 6" xfId="2870"/>
    <cellStyle name="Normal 57 8 6 2" xfId="5516"/>
    <cellStyle name="Normal 57 8 7" xfId="3890"/>
    <cellStyle name="Normal 57 9" xfId="1238"/>
    <cellStyle name="Normal 57 9 2" xfId="1556"/>
    <cellStyle name="Normal 57 9 2 2" xfId="2094"/>
    <cellStyle name="Normal 57 9 2 2 2" xfId="4747"/>
    <cellStyle name="Normal 57 9 2 3" xfId="2616"/>
    <cellStyle name="Normal 57 9 2 3 2" xfId="5262"/>
    <cellStyle name="Normal 57 9 2 4" xfId="3146"/>
    <cellStyle name="Normal 57 9 2 4 2" xfId="5792"/>
    <cellStyle name="Normal 57 9 2 5" xfId="4214"/>
    <cellStyle name="Normal 57 9 3" xfId="1857"/>
    <cellStyle name="Normal 57 9 3 2" xfId="4511"/>
    <cellStyle name="Normal 57 9 4" xfId="2382"/>
    <cellStyle name="Normal 57 9 4 2" xfId="5028"/>
    <cellStyle name="Normal 57 9 5" xfId="2912"/>
    <cellStyle name="Normal 57 9 5 2" xfId="5558"/>
    <cellStyle name="Normal 57 9 6" xfId="3945"/>
    <cellStyle name="Normal 58" xfId="325"/>
    <cellStyle name="Normal 58 2" xfId="475"/>
    <cellStyle name="Normal 58 3" xfId="445"/>
    <cellStyle name="Normal 58 4" xfId="448"/>
    <cellStyle name="Normal 58 5" xfId="1239"/>
    <cellStyle name="Normal 59" xfId="42"/>
    <cellStyle name="Normal 59 2" xfId="478"/>
    <cellStyle name="Normal 59 3" xfId="487"/>
    <cellStyle name="Normal 59 4" xfId="450"/>
    <cellStyle name="Normal 59 5" xfId="1241"/>
    <cellStyle name="Normal 6" xfId="91"/>
    <cellStyle name="Normal 6 2" xfId="269"/>
    <cellStyle name="Normal 6 3" xfId="226"/>
    <cellStyle name="Normal 6 4" xfId="739"/>
    <cellStyle name="Normal 60" xfId="364"/>
    <cellStyle name="Normal 60 2" xfId="479"/>
    <cellStyle name="Normal 60 3" xfId="451"/>
    <cellStyle name="Normal 60 4" xfId="814"/>
    <cellStyle name="Normal 60 5" xfId="1189"/>
    <cellStyle name="Normal 60 5 2" xfId="1430"/>
    <cellStyle name="Normal 60 5 2 2" xfId="1670"/>
    <cellStyle name="Normal 60 5 2 2 2" xfId="2208"/>
    <cellStyle name="Normal 60 5 2 2 2 2" xfId="4861"/>
    <cellStyle name="Normal 60 5 2 2 3" xfId="2730"/>
    <cellStyle name="Normal 60 5 2 2 3 2" xfId="5376"/>
    <cellStyle name="Normal 60 5 2 2 4" xfId="3260"/>
    <cellStyle name="Normal 60 5 2 2 4 2" xfId="5906"/>
    <cellStyle name="Normal 60 5 2 2 5" xfId="4328"/>
    <cellStyle name="Normal 60 5 2 3" xfId="1971"/>
    <cellStyle name="Normal 60 5 2 3 2" xfId="4626"/>
    <cellStyle name="Normal 60 5 2 4" xfId="2496"/>
    <cellStyle name="Normal 60 5 2 4 2" xfId="5142"/>
    <cellStyle name="Normal 60 5 2 5" xfId="3026"/>
    <cellStyle name="Normal 60 5 2 5 2" xfId="5672"/>
    <cellStyle name="Normal 60 5 2 6" xfId="4094"/>
    <cellStyle name="Normal 60 5 3" xfId="1242"/>
    <cellStyle name="Normal 60 5 4" xfId="1551"/>
    <cellStyle name="Normal 60 5 4 2" xfId="2089"/>
    <cellStyle name="Normal 60 5 4 2 2" xfId="4742"/>
    <cellStyle name="Normal 60 5 4 3" xfId="2611"/>
    <cellStyle name="Normal 60 5 4 3 2" xfId="5257"/>
    <cellStyle name="Normal 60 5 4 4" xfId="3141"/>
    <cellStyle name="Normal 60 5 4 4 2" xfId="5787"/>
    <cellStyle name="Normal 60 5 4 5" xfId="4209"/>
    <cellStyle name="Normal 60 5 5" xfId="1851"/>
    <cellStyle name="Normal 60 5 5 2" xfId="4505"/>
    <cellStyle name="Normal 60 5 6" xfId="2377"/>
    <cellStyle name="Normal 60 5 6 2" xfId="5023"/>
    <cellStyle name="Normal 60 5 7" xfId="2907"/>
    <cellStyle name="Normal 60 5 7 2" xfId="5553"/>
    <cellStyle name="Normal 60 5 8" xfId="3928"/>
    <cellStyle name="Normal 61" xfId="363"/>
    <cellStyle name="Normal 61 2" xfId="480"/>
    <cellStyle name="Normal 61 3" xfId="452"/>
    <cellStyle name="Normal 61 4" xfId="813"/>
    <cellStyle name="Normal 61 5" xfId="1243"/>
    <cellStyle name="Normal 62" xfId="362"/>
    <cellStyle name="Normal 62 2" xfId="589"/>
    <cellStyle name="Normal 62 2 2" xfId="3351"/>
    <cellStyle name="Normal 62 2 3" xfId="1245"/>
    <cellStyle name="Normal 63" xfId="358"/>
    <cellStyle name="Normal 63 10" xfId="2733"/>
    <cellStyle name="Normal 63 10 2" xfId="5379"/>
    <cellStyle name="Normal 63 11" xfId="3660"/>
    <cellStyle name="Normal 63 2" xfId="539"/>
    <cellStyle name="Normal 63 2 10" xfId="3553"/>
    <cellStyle name="Normal 63 2 10 2" xfId="6145"/>
    <cellStyle name="Normal 63 2 11" xfId="3667"/>
    <cellStyle name="Normal 63 2 12" xfId="6298"/>
    <cellStyle name="Normal 63 2 2" xfId="847"/>
    <cellStyle name="Normal 63 2 2 2" xfId="1166"/>
    <cellStyle name="Normal 63 2 2 2 2" xfId="1374"/>
    <cellStyle name="Normal 63 2 2 2 2 2" xfId="1650"/>
    <cellStyle name="Normal 63 2 2 2 2 2 2" xfId="2188"/>
    <cellStyle name="Normal 63 2 2 2 2 2 2 2" xfId="4841"/>
    <cellStyle name="Normal 63 2 2 2 2 2 3" xfId="2710"/>
    <cellStyle name="Normal 63 2 2 2 2 2 3 2" xfId="5356"/>
    <cellStyle name="Normal 63 2 2 2 2 2 4" xfId="3240"/>
    <cellStyle name="Normal 63 2 2 2 2 2 4 2" xfId="5886"/>
    <cellStyle name="Normal 63 2 2 2 2 2 5" xfId="4308"/>
    <cellStyle name="Normal 63 2 2 2 2 3" xfId="1951"/>
    <cellStyle name="Normal 63 2 2 2 2 3 2" xfId="4606"/>
    <cellStyle name="Normal 63 2 2 2 2 4" xfId="2476"/>
    <cellStyle name="Normal 63 2 2 2 2 4 2" xfId="5122"/>
    <cellStyle name="Normal 63 2 2 2 2 5" xfId="3006"/>
    <cellStyle name="Normal 63 2 2 2 2 5 2" xfId="5652"/>
    <cellStyle name="Normal 63 2 2 2 2 6" xfId="4047"/>
    <cellStyle name="Normal 63 2 2 2 3" xfId="1531"/>
    <cellStyle name="Normal 63 2 2 2 3 2" xfId="2069"/>
    <cellStyle name="Normal 63 2 2 2 3 2 2" xfId="4722"/>
    <cellStyle name="Normal 63 2 2 2 3 3" xfId="2591"/>
    <cellStyle name="Normal 63 2 2 2 3 3 2" xfId="5237"/>
    <cellStyle name="Normal 63 2 2 2 3 4" xfId="3121"/>
    <cellStyle name="Normal 63 2 2 2 3 4 2" xfId="5767"/>
    <cellStyle name="Normal 63 2 2 2 3 5" xfId="4189"/>
    <cellStyle name="Normal 63 2 2 2 4" xfId="1831"/>
    <cellStyle name="Normal 63 2 2 2 4 2" xfId="4485"/>
    <cellStyle name="Normal 63 2 2 2 5" xfId="2357"/>
    <cellStyle name="Normal 63 2 2 2 5 2" xfId="5003"/>
    <cellStyle name="Normal 63 2 2 2 6" xfId="2887"/>
    <cellStyle name="Normal 63 2 2 2 6 2" xfId="5533"/>
    <cellStyle name="Normal 63 2 2 2 7" xfId="3907"/>
    <cellStyle name="Normal 63 2 2 3" xfId="1316"/>
    <cellStyle name="Normal 63 2 2 3 2" xfId="1601"/>
    <cellStyle name="Normal 63 2 2 3 2 2" xfId="2139"/>
    <cellStyle name="Normal 63 2 2 3 2 2 2" xfId="4792"/>
    <cellStyle name="Normal 63 2 2 3 2 3" xfId="2661"/>
    <cellStyle name="Normal 63 2 2 3 2 3 2" xfId="5307"/>
    <cellStyle name="Normal 63 2 2 3 2 4" xfId="3191"/>
    <cellStyle name="Normal 63 2 2 3 2 4 2" xfId="5837"/>
    <cellStyle name="Normal 63 2 2 3 2 5" xfId="4259"/>
    <cellStyle name="Normal 63 2 2 3 3" xfId="1903"/>
    <cellStyle name="Normal 63 2 2 3 3 2" xfId="4557"/>
    <cellStyle name="Normal 63 2 2 3 4" xfId="2427"/>
    <cellStyle name="Normal 63 2 2 3 4 2" xfId="5073"/>
    <cellStyle name="Normal 63 2 2 3 5" xfId="2957"/>
    <cellStyle name="Normal 63 2 2 3 5 2" xfId="5603"/>
    <cellStyle name="Normal 63 2 2 3 6" xfId="3993"/>
    <cellStyle name="Normal 63 2 2 4" xfId="1482"/>
    <cellStyle name="Normal 63 2 2 4 2" xfId="2020"/>
    <cellStyle name="Normal 63 2 2 4 2 2" xfId="4673"/>
    <cellStyle name="Normal 63 2 2 4 3" xfId="2542"/>
    <cellStyle name="Normal 63 2 2 4 3 2" xfId="5188"/>
    <cellStyle name="Normal 63 2 2 4 4" xfId="3072"/>
    <cellStyle name="Normal 63 2 2 4 4 2" xfId="5718"/>
    <cellStyle name="Normal 63 2 2 4 5" xfId="4140"/>
    <cellStyle name="Normal 63 2 2 5" xfId="1776"/>
    <cellStyle name="Normal 63 2 2 5 2" xfId="4430"/>
    <cellStyle name="Normal 63 2 2 6" xfId="2308"/>
    <cellStyle name="Normal 63 2 2 6 2" xfId="4954"/>
    <cellStyle name="Normal 63 2 2 7" xfId="2790"/>
    <cellStyle name="Normal 63 2 2 7 2" xfId="5436"/>
    <cellStyle name="Normal 63 2 2 8" xfId="3717"/>
    <cellStyle name="Normal 63 2 3" xfId="1165"/>
    <cellStyle name="Normal 63 2 3 2" xfId="1373"/>
    <cellStyle name="Normal 63 2 3 2 2" xfId="1649"/>
    <cellStyle name="Normal 63 2 3 2 2 2" xfId="2187"/>
    <cellStyle name="Normal 63 2 3 2 2 2 2" xfId="4840"/>
    <cellStyle name="Normal 63 2 3 2 2 3" xfId="2709"/>
    <cellStyle name="Normal 63 2 3 2 2 3 2" xfId="5355"/>
    <cellStyle name="Normal 63 2 3 2 2 4" xfId="3239"/>
    <cellStyle name="Normal 63 2 3 2 2 4 2" xfId="5885"/>
    <cellStyle name="Normal 63 2 3 2 2 5" xfId="4307"/>
    <cellStyle name="Normal 63 2 3 2 3" xfId="1950"/>
    <cellStyle name="Normal 63 2 3 2 3 2" xfId="4605"/>
    <cellStyle name="Normal 63 2 3 2 4" xfId="2475"/>
    <cellStyle name="Normal 63 2 3 2 4 2" xfId="5121"/>
    <cellStyle name="Normal 63 2 3 2 5" xfId="3005"/>
    <cellStyle name="Normal 63 2 3 2 5 2" xfId="5651"/>
    <cellStyle name="Normal 63 2 3 2 6" xfId="4046"/>
    <cellStyle name="Normal 63 2 3 3" xfId="1530"/>
    <cellStyle name="Normal 63 2 3 3 2" xfId="2068"/>
    <cellStyle name="Normal 63 2 3 3 2 2" xfId="4721"/>
    <cellStyle name="Normal 63 2 3 3 3" xfId="2590"/>
    <cellStyle name="Normal 63 2 3 3 3 2" xfId="5236"/>
    <cellStyle name="Normal 63 2 3 3 4" xfId="3120"/>
    <cellStyle name="Normal 63 2 3 3 4 2" xfId="5766"/>
    <cellStyle name="Normal 63 2 3 3 5" xfId="4188"/>
    <cellStyle name="Normal 63 2 3 4" xfId="1830"/>
    <cellStyle name="Normal 63 2 3 4 2" xfId="4484"/>
    <cellStyle name="Normal 63 2 3 5" xfId="2356"/>
    <cellStyle name="Normal 63 2 3 5 2" xfId="5002"/>
    <cellStyle name="Normal 63 2 3 6" xfId="2886"/>
    <cellStyle name="Normal 63 2 3 6 2" xfId="5532"/>
    <cellStyle name="Normal 63 2 3 7" xfId="3906"/>
    <cellStyle name="Normal 63 2 4" xfId="1259"/>
    <cellStyle name="Normal 63 2 4 2" xfId="1564"/>
    <cellStyle name="Normal 63 2 4 2 2" xfId="2102"/>
    <cellStyle name="Normal 63 2 4 2 2 2" xfId="4755"/>
    <cellStyle name="Normal 63 2 4 2 3" xfId="2624"/>
    <cellStyle name="Normal 63 2 4 2 3 2" xfId="5270"/>
    <cellStyle name="Normal 63 2 4 2 4" xfId="3154"/>
    <cellStyle name="Normal 63 2 4 2 4 2" xfId="5800"/>
    <cellStyle name="Normal 63 2 4 2 5" xfId="4222"/>
    <cellStyle name="Normal 63 2 4 3" xfId="1865"/>
    <cellStyle name="Normal 63 2 4 3 2" xfId="4519"/>
    <cellStyle name="Normal 63 2 4 4" xfId="2390"/>
    <cellStyle name="Normal 63 2 4 4 2" xfId="5036"/>
    <cellStyle name="Normal 63 2 4 5" xfId="2920"/>
    <cellStyle name="Normal 63 2 4 5 2" xfId="5566"/>
    <cellStyle name="Normal 63 2 4 6" xfId="3953"/>
    <cellStyle name="Normal 63 2 5" xfId="1445"/>
    <cellStyle name="Normal 63 2 5 2" xfId="1983"/>
    <cellStyle name="Normal 63 2 5 2 2" xfId="4636"/>
    <cellStyle name="Normal 63 2 5 3" xfId="2505"/>
    <cellStyle name="Normal 63 2 5 3 2" xfId="5151"/>
    <cellStyle name="Normal 63 2 5 4" xfId="3035"/>
    <cellStyle name="Normal 63 2 5 4 2" xfId="5681"/>
    <cellStyle name="Normal 63 2 5 5" xfId="4103"/>
    <cellStyle name="Normal 63 2 6" xfId="1730"/>
    <cellStyle name="Normal 63 2 6 2" xfId="4384"/>
    <cellStyle name="Normal 63 2 7" xfId="2271"/>
    <cellStyle name="Normal 63 2 7 2" xfId="4917"/>
    <cellStyle name="Normal 63 2 8" xfId="2746"/>
    <cellStyle name="Normal 63 2 8 2" xfId="5392"/>
    <cellStyle name="Normal 63 2 9" xfId="3337"/>
    <cellStyle name="Normal 63 2 9 2" xfId="5983"/>
    <cellStyle name="Normal 63 3" xfId="453"/>
    <cellStyle name="Normal 63 3 10" xfId="3709"/>
    <cellStyle name="Normal 63 3 11" xfId="6293"/>
    <cellStyle name="Normal 63 3 2" xfId="1167"/>
    <cellStyle name="Normal 63 3 2 2" xfId="1375"/>
    <cellStyle name="Normal 63 3 2 2 2" xfId="1651"/>
    <cellStyle name="Normal 63 3 2 2 2 2" xfId="2189"/>
    <cellStyle name="Normal 63 3 2 2 2 2 2" xfId="4842"/>
    <cellStyle name="Normal 63 3 2 2 2 3" xfId="2711"/>
    <cellStyle name="Normal 63 3 2 2 2 3 2" xfId="5357"/>
    <cellStyle name="Normal 63 3 2 2 2 4" xfId="3241"/>
    <cellStyle name="Normal 63 3 2 2 2 4 2" xfId="5887"/>
    <cellStyle name="Normal 63 3 2 2 2 5" xfId="4309"/>
    <cellStyle name="Normal 63 3 2 2 3" xfId="1952"/>
    <cellStyle name="Normal 63 3 2 2 3 2" xfId="4607"/>
    <cellStyle name="Normal 63 3 2 2 4" xfId="2477"/>
    <cellStyle name="Normal 63 3 2 2 4 2" xfId="5123"/>
    <cellStyle name="Normal 63 3 2 2 5" xfId="3007"/>
    <cellStyle name="Normal 63 3 2 2 5 2" xfId="5653"/>
    <cellStyle name="Normal 63 3 2 2 6" xfId="4048"/>
    <cellStyle name="Normal 63 3 2 3" xfId="1532"/>
    <cellStyle name="Normal 63 3 2 3 2" xfId="2070"/>
    <cellStyle name="Normal 63 3 2 3 2 2" xfId="4723"/>
    <cellStyle name="Normal 63 3 2 3 3" xfId="2592"/>
    <cellStyle name="Normal 63 3 2 3 3 2" xfId="5238"/>
    <cellStyle name="Normal 63 3 2 3 4" xfId="3122"/>
    <cellStyle name="Normal 63 3 2 3 4 2" xfId="5768"/>
    <cellStyle name="Normal 63 3 2 3 5" xfId="4190"/>
    <cellStyle name="Normal 63 3 2 4" xfId="1832"/>
    <cellStyle name="Normal 63 3 2 4 2" xfId="4486"/>
    <cellStyle name="Normal 63 3 2 5" xfId="2358"/>
    <cellStyle name="Normal 63 3 2 5 2" xfId="5004"/>
    <cellStyle name="Normal 63 3 2 6" xfId="2888"/>
    <cellStyle name="Normal 63 3 2 6 2" xfId="5534"/>
    <cellStyle name="Normal 63 3 2 7" xfId="3908"/>
    <cellStyle name="Normal 63 3 3" xfId="1310"/>
    <cellStyle name="Normal 63 3 3 2" xfId="1596"/>
    <cellStyle name="Normal 63 3 3 2 2" xfId="2134"/>
    <cellStyle name="Normal 63 3 3 2 2 2" xfId="4787"/>
    <cellStyle name="Normal 63 3 3 2 3" xfId="2656"/>
    <cellStyle name="Normal 63 3 3 2 3 2" xfId="5302"/>
    <cellStyle name="Normal 63 3 3 2 4" xfId="3186"/>
    <cellStyle name="Normal 63 3 3 2 4 2" xfId="5832"/>
    <cellStyle name="Normal 63 3 3 2 5" xfId="4254"/>
    <cellStyle name="Normal 63 3 3 3" xfId="1898"/>
    <cellStyle name="Normal 63 3 3 3 2" xfId="4552"/>
    <cellStyle name="Normal 63 3 3 4" xfId="2422"/>
    <cellStyle name="Normal 63 3 3 4 2" xfId="5068"/>
    <cellStyle name="Normal 63 3 3 5" xfId="2952"/>
    <cellStyle name="Normal 63 3 3 5 2" xfId="5598"/>
    <cellStyle name="Normal 63 3 3 6" xfId="3987"/>
    <cellStyle name="Normal 63 3 4" xfId="1477"/>
    <cellStyle name="Normal 63 3 4 2" xfId="2015"/>
    <cellStyle name="Normal 63 3 4 2 2" xfId="4668"/>
    <cellStyle name="Normal 63 3 4 3" xfId="2537"/>
    <cellStyle name="Normal 63 3 4 3 2" xfId="5183"/>
    <cellStyle name="Normal 63 3 4 4" xfId="3067"/>
    <cellStyle name="Normal 63 3 4 4 2" xfId="5713"/>
    <cellStyle name="Normal 63 3 4 5" xfId="4135"/>
    <cellStyle name="Normal 63 3 5" xfId="1769"/>
    <cellStyle name="Normal 63 3 5 2" xfId="4423"/>
    <cellStyle name="Normal 63 3 6" xfId="2303"/>
    <cellStyle name="Normal 63 3 6 2" xfId="4949"/>
    <cellStyle name="Normal 63 3 7" xfId="2785"/>
    <cellStyle name="Normal 63 3 7 2" xfId="5431"/>
    <cellStyle name="Normal 63 3 8" xfId="3326"/>
    <cellStyle name="Normal 63 3 8 2" xfId="5972"/>
    <cellStyle name="Normal 63 3 9" xfId="3527"/>
    <cellStyle name="Normal 63 3 9 2" xfId="6130"/>
    <cellStyle name="Normal 63 4" xfId="811"/>
    <cellStyle name="Normal 63 5" xfId="1164"/>
    <cellStyle name="Normal 63 5 2" xfId="1372"/>
    <cellStyle name="Normal 63 5 2 2" xfId="1648"/>
    <cellStyle name="Normal 63 5 2 2 2" xfId="2186"/>
    <cellStyle name="Normal 63 5 2 2 2 2" xfId="4839"/>
    <cellStyle name="Normal 63 5 2 2 3" xfId="2708"/>
    <cellStyle name="Normal 63 5 2 2 3 2" xfId="5354"/>
    <cellStyle name="Normal 63 5 2 2 4" xfId="3238"/>
    <cellStyle name="Normal 63 5 2 2 4 2" xfId="5884"/>
    <cellStyle name="Normal 63 5 2 2 5" xfId="4306"/>
    <cellStyle name="Normal 63 5 2 3" xfId="1949"/>
    <cellStyle name="Normal 63 5 2 3 2" xfId="4604"/>
    <cellStyle name="Normal 63 5 2 4" xfId="2474"/>
    <cellStyle name="Normal 63 5 2 4 2" xfId="5120"/>
    <cellStyle name="Normal 63 5 2 5" xfId="3004"/>
    <cellStyle name="Normal 63 5 2 5 2" xfId="5650"/>
    <cellStyle name="Normal 63 5 2 6" xfId="4045"/>
    <cellStyle name="Normal 63 5 3" xfId="1529"/>
    <cellStyle name="Normal 63 5 3 2" xfId="2067"/>
    <cellStyle name="Normal 63 5 3 2 2" xfId="4720"/>
    <cellStyle name="Normal 63 5 3 3" xfId="2589"/>
    <cellStyle name="Normal 63 5 3 3 2" xfId="5235"/>
    <cellStyle name="Normal 63 5 3 4" xfId="3119"/>
    <cellStyle name="Normal 63 5 3 4 2" xfId="5765"/>
    <cellStyle name="Normal 63 5 3 5" xfId="4187"/>
    <cellStyle name="Normal 63 5 4" xfId="1829"/>
    <cellStyle name="Normal 63 5 4 2" xfId="4483"/>
    <cellStyle name="Normal 63 5 5" xfId="2355"/>
    <cellStyle name="Normal 63 5 5 2" xfId="5001"/>
    <cellStyle name="Normal 63 5 6" xfId="2885"/>
    <cellStyle name="Normal 63 5 6 2" xfId="5531"/>
    <cellStyle name="Normal 63 5 7" xfId="3905"/>
    <cellStyle name="Normal 63 6" xfId="1244"/>
    <cellStyle name="Normal 63 6 2" xfId="1557"/>
    <cellStyle name="Normal 63 6 2 2" xfId="2095"/>
    <cellStyle name="Normal 63 6 2 2 2" xfId="4748"/>
    <cellStyle name="Normal 63 6 2 3" xfId="2617"/>
    <cellStyle name="Normal 63 6 2 3 2" xfId="5263"/>
    <cellStyle name="Normal 63 6 2 4" xfId="3147"/>
    <cellStyle name="Normal 63 6 2 4 2" xfId="5793"/>
    <cellStyle name="Normal 63 6 2 5" xfId="4215"/>
    <cellStyle name="Normal 63 6 3" xfId="1858"/>
    <cellStyle name="Normal 63 6 3 2" xfId="4512"/>
    <cellStyle name="Normal 63 6 4" xfId="2383"/>
    <cellStyle name="Normal 63 6 4 2" xfId="5029"/>
    <cellStyle name="Normal 63 6 5" xfId="2913"/>
    <cellStyle name="Normal 63 6 5 2" xfId="5559"/>
    <cellStyle name="Normal 63 6 6" xfId="3946"/>
    <cellStyle name="Normal 63 7" xfId="1438"/>
    <cellStyle name="Normal 63 7 2" xfId="1976"/>
    <cellStyle name="Normal 63 7 2 2" xfId="4629"/>
    <cellStyle name="Normal 63 7 3" xfId="2498"/>
    <cellStyle name="Normal 63 7 3 2" xfId="5144"/>
    <cellStyle name="Normal 63 7 4" xfId="3028"/>
    <cellStyle name="Normal 63 7 4 2" xfId="5674"/>
    <cellStyle name="Normal 63 7 5" xfId="4096"/>
    <cellStyle name="Normal 63 8" xfId="1716"/>
    <cellStyle name="Normal 63 8 2" xfId="4370"/>
    <cellStyle name="Normal 63 9" xfId="2264"/>
    <cellStyle name="Normal 63 9 2" xfId="4910"/>
    <cellStyle name="Normal 64" xfId="350"/>
    <cellStyle name="Normal 64 2" xfId="557"/>
    <cellStyle name="Normal 64 3" xfId="482"/>
    <cellStyle name="Normal 64 4" xfId="806"/>
    <cellStyle name="Normal 64 5" xfId="1247"/>
    <cellStyle name="Normal 65" xfId="360"/>
    <cellStyle name="Normal 65 2" xfId="558"/>
    <cellStyle name="Normal 65 3" xfId="483"/>
    <cellStyle name="Normal 65 4" xfId="812"/>
    <cellStyle name="Normal 65 5" xfId="1248"/>
    <cellStyle name="Normal 66" xfId="353"/>
    <cellStyle name="Normal 66 10" xfId="2739"/>
    <cellStyle name="Normal 66 10 2" xfId="5385"/>
    <cellStyle name="Normal 66 11" xfId="3662"/>
    <cellStyle name="Normal 66 2" xfId="559"/>
    <cellStyle name="Normal 66 2 10" xfId="3559"/>
    <cellStyle name="Normal 66 2 10 2" xfId="6149"/>
    <cellStyle name="Normal 66 2 11" xfId="3669"/>
    <cellStyle name="Normal 66 2 12" xfId="6300"/>
    <cellStyle name="Normal 66 2 2" xfId="855"/>
    <cellStyle name="Normal 66 2 2 2" xfId="1170"/>
    <cellStyle name="Normal 66 2 2 2 2" xfId="1378"/>
    <cellStyle name="Normal 66 2 2 2 2 2" xfId="1654"/>
    <cellStyle name="Normal 66 2 2 2 2 2 2" xfId="2192"/>
    <cellStyle name="Normal 66 2 2 2 2 2 2 2" xfId="4845"/>
    <cellStyle name="Normal 66 2 2 2 2 2 3" xfId="2714"/>
    <cellStyle name="Normal 66 2 2 2 2 2 3 2" xfId="5360"/>
    <cellStyle name="Normal 66 2 2 2 2 2 4" xfId="3244"/>
    <cellStyle name="Normal 66 2 2 2 2 2 4 2" xfId="5890"/>
    <cellStyle name="Normal 66 2 2 2 2 2 5" xfId="4312"/>
    <cellStyle name="Normal 66 2 2 2 2 3" xfId="1955"/>
    <cellStyle name="Normal 66 2 2 2 2 3 2" xfId="4610"/>
    <cellStyle name="Normal 66 2 2 2 2 4" xfId="2480"/>
    <cellStyle name="Normal 66 2 2 2 2 4 2" xfId="5126"/>
    <cellStyle name="Normal 66 2 2 2 2 5" xfId="3010"/>
    <cellStyle name="Normal 66 2 2 2 2 5 2" xfId="5656"/>
    <cellStyle name="Normal 66 2 2 2 2 6" xfId="4051"/>
    <cellStyle name="Normal 66 2 2 2 3" xfId="1535"/>
    <cellStyle name="Normal 66 2 2 2 3 2" xfId="2073"/>
    <cellStyle name="Normal 66 2 2 2 3 2 2" xfId="4726"/>
    <cellStyle name="Normal 66 2 2 2 3 3" xfId="2595"/>
    <cellStyle name="Normal 66 2 2 2 3 3 2" xfId="5241"/>
    <cellStyle name="Normal 66 2 2 2 3 4" xfId="3125"/>
    <cellStyle name="Normal 66 2 2 2 3 4 2" xfId="5771"/>
    <cellStyle name="Normal 66 2 2 2 3 5" xfId="4193"/>
    <cellStyle name="Normal 66 2 2 2 4" xfId="1835"/>
    <cellStyle name="Normal 66 2 2 2 4 2" xfId="4489"/>
    <cellStyle name="Normal 66 2 2 2 5" xfId="2361"/>
    <cellStyle name="Normal 66 2 2 2 5 2" xfId="5007"/>
    <cellStyle name="Normal 66 2 2 2 6" xfId="2891"/>
    <cellStyle name="Normal 66 2 2 2 6 2" xfId="5537"/>
    <cellStyle name="Normal 66 2 2 2 7" xfId="3911"/>
    <cellStyle name="Normal 66 2 2 3" xfId="1321"/>
    <cellStyle name="Normal 66 2 2 3 2" xfId="1603"/>
    <cellStyle name="Normal 66 2 2 3 2 2" xfId="2141"/>
    <cellStyle name="Normal 66 2 2 3 2 2 2" xfId="4794"/>
    <cellStyle name="Normal 66 2 2 3 2 3" xfId="2663"/>
    <cellStyle name="Normal 66 2 2 3 2 3 2" xfId="5309"/>
    <cellStyle name="Normal 66 2 2 3 2 4" xfId="3193"/>
    <cellStyle name="Normal 66 2 2 3 2 4 2" xfId="5839"/>
    <cellStyle name="Normal 66 2 2 3 2 5" xfId="4261"/>
    <cellStyle name="Normal 66 2 2 3 3" xfId="1905"/>
    <cellStyle name="Normal 66 2 2 3 3 2" xfId="4559"/>
    <cellStyle name="Normal 66 2 2 3 4" xfId="2429"/>
    <cellStyle name="Normal 66 2 2 3 4 2" xfId="5075"/>
    <cellStyle name="Normal 66 2 2 3 5" xfId="2959"/>
    <cellStyle name="Normal 66 2 2 3 5 2" xfId="5605"/>
    <cellStyle name="Normal 66 2 2 3 6" xfId="3998"/>
    <cellStyle name="Normal 66 2 2 4" xfId="1484"/>
    <cellStyle name="Normal 66 2 2 4 2" xfId="2022"/>
    <cellStyle name="Normal 66 2 2 4 2 2" xfId="4675"/>
    <cellStyle name="Normal 66 2 2 4 3" xfId="2544"/>
    <cellStyle name="Normal 66 2 2 4 3 2" xfId="5190"/>
    <cellStyle name="Normal 66 2 2 4 4" xfId="3074"/>
    <cellStyle name="Normal 66 2 2 4 4 2" xfId="5720"/>
    <cellStyle name="Normal 66 2 2 4 5" xfId="4142"/>
    <cellStyle name="Normal 66 2 2 5" xfId="1778"/>
    <cellStyle name="Normal 66 2 2 5 2" xfId="4432"/>
    <cellStyle name="Normal 66 2 2 6" xfId="2310"/>
    <cellStyle name="Normal 66 2 2 6 2" xfId="4956"/>
    <cellStyle name="Normal 66 2 2 7" xfId="2792"/>
    <cellStyle name="Normal 66 2 2 7 2" xfId="5438"/>
    <cellStyle name="Normal 66 2 2 8" xfId="3725"/>
    <cellStyle name="Normal 66 2 3" xfId="1169"/>
    <cellStyle name="Normal 66 2 3 2" xfId="1377"/>
    <cellStyle name="Normal 66 2 3 2 2" xfId="1653"/>
    <cellStyle name="Normal 66 2 3 2 2 2" xfId="2191"/>
    <cellStyle name="Normal 66 2 3 2 2 2 2" xfId="4844"/>
    <cellStyle name="Normal 66 2 3 2 2 3" xfId="2713"/>
    <cellStyle name="Normal 66 2 3 2 2 3 2" xfId="5359"/>
    <cellStyle name="Normal 66 2 3 2 2 4" xfId="3243"/>
    <cellStyle name="Normal 66 2 3 2 2 4 2" xfId="5889"/>
    <cellStyle name="Normal 66 2 3 2 2 5" xfId="4311"/>
    <cellStyle name="Normal 66 2 3 2 3" xfId="1954"/>
    <cellStyle name="Normal 66 2 3 2 3 2" xfId="4609"/>
    <cellStyle name="Normal 66 2 3 2 4" xfId="2479"/>
    <cellStyle name="Normal 66 2 3 2 4 2" xfId="5125"/>
    <cellStyle name="Normal 66 2 3 2 5" xfId="3009"/>
    <cellStyle name="Normal 66 2 3 2 5 2" xfId="5655"/>
    <cellStyle name="Normal 66 2 3 2 6" xfId="4050"/>
    <cellStyle name="Normal 66 2 3 3" xfId="1534"/>
    <cellStyle name="Normal 66 2 3 3 2" xfId="2072"/>
    <cellStyle name="Normal 66 2 3 3 2 2" xfId="4725"/>
    <cellStyle name="Normal 66 2 3 3 3" xfId="2594"/>
    <cellStyle name="Normal 66 2 3 3 3 2" xfId="5240"/>
    <cellStyle name="Normal 66 2 3 3 4" xfId="3124"/>
    <cellStyle name="Normal 66 2 3 3 4 2" xfId="5770"/>
    <cellStyle name="Normal 66 2 3 3 5" xfId="4192"/>
    <cellStyle name="Normal 66 2 3 4" xfId="1834"/>
    <cellStyle name="Normal 66 2 3 4 2" xfId="4488"/>
    <cellStyle name="Normal 66 2 3 5" xfId="2360"/>
    <cellStyle name="Normal 66 2 3 5 2" xfId="5006"/>
    <cellStyle name="Normal 66 2 3 6" xfId="2890"/>
    <cellStyle name="Normal 66 2 3 6 2" xfId="5536"/>
    <cellStyle name="Normal 66 2 3 7" xfId="3910"/>
    <cellStyle name="Normal 66 2 4" xfId="1263"/>
    <cellStyle name="Normal 66 2 4 2" xfId="1566"/>
    <cellStyle name="Normal 66 2 4 2 2" xfId="2104"/>
    <cellStyle name="Normal 66 2 4 2 2 2" xfId="4757"/>
    <cellStyle name="Normal 66 2 4 2 3" xfId="2626"/>
    <cellStyle name="Normal 66 2 4 2 3 2" xfId="5272"/>
    <cellStyle name="Normal 66 2 4 2 4" xfId="3156"/>
    <cellStyle name="Normal 66 2 4 2 4 2" xfId="5802"/>
    <cellStyle name="Normal 66 2 4 2 5" xfId="4224"/>
    <cellStyle name="Normal 66 2 4 3" xfId="1867"/>
    <cellStyle name="Normal 66 2 4 3 2" xfId="4521"/>
    <cellStyle name="Normal 66 2 4 4" xfId="2392"/>
    <cellStyle name="Normal 66 2 4 4 2" xfId="5038"/>
    <cellStyle name="Normal 66 2 4 5" xfId="2922"/>
    <cellStyle name="Normal 66 2 4 5 2" xfId="5568"/>
    <cellStyle name="Normal 66 2 4 6" xfId="3955"/>
    <cellStyle name="Normal 66 2 5" xfId="1447"/>
    <cellStyle name="Normal 66 2 5 2" xfId="1985"/>
    <cellStyle name="Normal 66 2 5 2 2" xfId="4638"/>
    <cellStyle name="Normal 66 2 5 3" xfId="2507"/>
    <cellStyle name="Normal 66 2 5 3 2" xfId="5153"/>
    <cellStyle name="Normal 66 2 5 4" xfId="3037"/>
    <cellStyle name="Normal 66 2 5 4 2" xfId="5683"/>
    <cellStyle name="Normal 66 2 5 5" xfId="4105"/>
    <cellStyle name="Normal 66 2 6" xfId="1732"/>
    <cellStyle name="Normal 66 2 6 2" xfId="4386"/>
    <cellStyle name="Normal 66 2 7" xfId="2273"/>
    <cellStyle name="Normal 66 2 7 2" xfId="4919"/>
    <cellStyle name="Normal 66 2 8" xfId="2752"/>
    <cellStyle name="Normal 66 2 8 2" xfId="5398"/>
    <cellStyle name="Normal 66 2 9" xfId="3340"/>
    <cellStyle name="Normal 66 2 9 2" xfId="5986"/>
    <cellStyle name="Normal 66 3" xfId="484"/>
    <cellStyle name="Normal 66 3 10" xfId="3711"/>
    <cellStyle name="Normal 66 3 11" xfId="6294"/>
    <cellStyle name="Normal 66 3 2" xfId="1171"/>
    <cellStyle name="Normal 66 3 2 2" xfId="1379"/>
    <cellStyle name="Normal 66 3 2 2 2" xfId="1655"/>
    <cellStyle name="Normal 66 3 2 2 2 2" xfId="2193"/>
    <cellStyle name="Normal 66 3 2 2 2 2 2" xfId="4846"/>
    <cellStyle name="Normal 66 3 2 2 2 3" xfId="2715"/>
    <cellStyle name="Normal 66 3 2 2 2 3 2" xfId="5361"/>
    <cellStyle name="Normal 66 3 2 2 2 4" xfId="3245"/>
    <cellStyle name="Normal 66 3 2 2 2 4 2" xfId="5891"/>
    <cellStyle name="Normal 66 3 2 2 2 5" xfId="4313"/>
    <cellStyle name="Normal 66 3 2 2 3" xfId="1956"/>
    <cellStyle name="Normal 66 3 2 2 3 2" xfId="4611"/>
    <cellStyle name="Normal 66 3 2 2 4" xfId="2481"/>
    <cellStyle name="Normal 66 3 2 2 4 2" xfId="5127"/>
    <cellStyle name="Normal 66 3 2 2 5" xfId="3011"/>
    <cellStyle name="Normal 66 3 2 2 5 2" xfId="5657"/>
    <cellStyle name="Normal 66 3 2 2 6" xfId="4052"/>
    <cellStyle name="Normal 66 3 2 3" xfId="1536"/>
    <cellStyle name="Normal 66 3 2 3 2" xfId="2074"/>
    <cellStyle name="Normal 66 3 2 3 2 2" xfId="4727"/>
    <cellStyle name="Normal 66 3 2 3 3" xfId="2596"/>
    <cellStyle name="Normal 66 3 2 3 3 2" xfId="5242"/>
    <cellStyle name="Normal 66 3 2 3 4" xfId="3126"/>
    <cellStyle name="Normal 66 3 2 3 4 2" xfId="5772"/>
    <cellStyle name="Normal 66 3 2 3 5" xfId="4194"/>
    <cellStyle name="Normal 66 3 2 4" xfId="1836"/>
    <cellStyle name="Normal 66 3 2 4 2" xfId="4490"/>
    <cellStyle name="Normal 66 3 2 5" xfId="2362"/>
    <cellStyle name="Normal 66 3 2 5 2" xfId="5008"/>
    <cellStyle name="Normal 66 3 2 6" xfId="2892"/>
    <cellStyle name="Normal 66 3 2 6 2" xfId="5538"/>
    <cellStyle name="Normal 66 3 2 7" xfId="3912"/>
    <cellStyle name="Normal 66 3 3" xfId="1311"/>
    <cellStyle name="Normal 66 3 3 2" xfId="1597"/>
    <cellStyle name="Normal 66 3 3 2 2" xfId="2135"/>
    <cellStyle name="Normal 66 3 3 2 2 2" xfId="4788"/>
    <cellStyle name="Normal 66 3 3 2 3" xfId="2657"/>
    <cellStyle name="Normal 66 3 3 2 3 2" xfId="5303"/>
    <cellStyle name="Normal 66 3 3 2 4" xfId="3187"/>
    <cellStyle name="Normal 66 3 3 2 4 2" xfId="5833"/>
    <cellStyle name="Normal 66 3 3 2 5" xfId="4255"/>
    <cellStyle name="Normal 66 3 3 3" xfId="1899"/>
    <cellStyle name="Normal 66 3 3 3 2" xfId="4553"/>
    <cellStyle name="Normal 66 3 3 4" xfId="2423"/>
    <cellStyle name="Normal 66 3 3 4 2" xfId="5069"/>
    <cellStyle name="Normal 66 3 3 5" xfId="2953"/>
    <cellStyle name="Normal 66 3 3 5 2" xfId="5599"/>
    <cellStyle name="Normal 66 3 3 6" xfId="3988"/>
    <cellStyle name="Normal 66 3 4" xfId="1478"/>
    <cellStyle name="Normal 66 3 4 2" xfId="2016"/>
    <cellStyle name="Normal 66 3 4 2 2" xfId="4669"/>
    <cellStyle name="Normal 66 3 4 3" xfId="2538"/>
    <cellStyle name="Normal 66 3 4 3 2" xfId="5184"/>
    <cellStyle name="Normal 66 3 4 4" xfId="3068"/>
    <cellStyle name="Normal 66 3 4 4 2" xfId="5714"/>
    <cellStyle name="Normal 66 3 4 5" xfId="4136"/>
    <cellStyle name="Normal 66 3 5" xfId="1770"/>
    <cellStyle name="Normal 66 3 5 2" xfId="4424"/>
    <cellStyle name="Normal 66 3 6" xfId="2304"/>
    <cellStyle name="Normal 66 3 6 2" xfId="4950"/>
    <cellStyle name="Normal 66 3 7" xfId="2786"/>
    <cellStyle name="Normal 66 3 7 2" xfId="5432"/>
    <cellStyle name="Normal 66 3 8" xfId="3328"/>
    <cellStyle name="Normal 66 3 8 2" xfId="5974"/>
    <cellStyle name="Normal 66 3 9" xfId="3532"/>
    <cellStyle name="Normal 66 3 9 2" xfId="6132"/>
    <cellStyle name="Normal 66 4" xfId="809"/>
    <cellStyle name="Normal 66 5" xfId="1168"/>
    <cellStyle name="Normal 66 5 2" xfId="1376"/>
    <cellStyle name="Normal 66 5 2 2" xfId="1652"/>
    <cellStyle name="Normal 66 5 2 2 2" xfId="2190"/>
    <cellStyle name="Normal 66 5 2 2 2 2" xfId="4843"/>
    <cellStyle name="Normal 66 5 2 2 3" xfId="2712"/>
    <cellStyle name="Normal 66 5 2 2 3 2" xfId="5358"/>
    <cellStyle name="Normal 66 5 2 2 4" xfId="3242"/>
    <cellStyle name="Normal 66 5 2 2 4 2" xfId="5888"/>
    <cellStyle name="Normal 66 5 2 2 5" xfId="4310"/>
    <cellStyle name="Normal 66 5 2 3" xfId="1953"/>
    <cellStyle name="Normal 66 5 2 3 2" xfId="4608"/>
    <cellStyle name="Normal 66 5 2 4" xfId="2478"/>
    <cellStyle name="Normal 66 5 2 4 2" xfId="5124"/>
    <cellStyle name="Normal 66 5 2 5" xfId="3008"/>
    <cellStyle name="Normal 66 5 2 5 2" xfId="5654"/>
    <cellStyle name="Normal 66 5 2 6" xfId="4049"/>
    <cellStyle name="Normal 66 5 3" xfId="1533"/>
    <cellStyle name="Normal 66 5 3 2" xfId="2071"/>
    <cellStyle name="Normal 66 5 3 2 2" xfId="4724"/>
    <cellStyle name="Normal 66 5 3 3" xfId="2593"/>
    <cellStyle name="Normal 66 5 3 3 2" xfId="5239"/>
    <cellStyle name="Normal 66 5 3 4" xfId="3123"/>
    <cellStyle name="Normal 66 5 3 4 2" xfId="5769"/>
    <cellStyle name="Normal 66 5 3 5" xfId="4191"/>
    <cellStyle name="Normal 66 5 4" xfId="1833"/>
    <cellStyle name="Normal 66 5 4 2" xfId="4487"/>
    <cellStyle name="Normal 66 5 5" xfId="2359"/>
    <cellStyle name="Normal 66 5 5 2" xfId="5005"/>
    <cellStyle name="Normal 66 5 6" xfId="2889"/>
    <cellStyle name="Normal 66 5 6 2" xfId="5535"/>
    <cellStyle name="Normal 66 5 7" xfId="3909"/>
    <cellStyle name="Normal 66 6" xfId="1249"/>
    <cellStyle name="Normal 66 6 2" xfId="1559"/>
    <cellStyle name="Normal 66 6 2 2" xfId="2097"/>
    <cellStyle name="Normal 66 6 2 2 2" xfId="4750"/>
    <cellStyle name="Normal 66 6 2 3" xfId="2619"/>
    <cellStyle name="Normal 66 6 2 3 2" xfId="5265"/>
    <cellStyle name="Normal 66 6 2 4" xfId="3149"/>
    <cellStyle name="Normal 66 6 2 4 2" xfId="5795"/>
    <cellStyle name="Normal 66 6 2 5" xfId="4217"/>
    <cellStyle name="Normal 66 6 3" xfId="1860"/>
    <cellStyle name="Normal 66 6 3 2" xfId="4514"/>
    <cellStyle name="Normal 66 6 4" xfId="2385"/>
    <cellStyle name="Normal 66 6 4 2" xfId="5031"/>
    <cellStyle name="Normal 66 6 5" xfId="2915"/>
    <cellStyle name="Normal 66 6 5 2" xfId="5561"/>
    <cellStyle name="Normal 66 6 6" xfId="3948"/>
    <cellStyle name="Normal 66 7" xfId="1440"/>
    <cellStyle name="Normal 66 7 2" xfId="1978"/>
    <cellStyle name="Normal 66 7 2 2" xfId="4631"/>
    <cellStyle name="Normal 66 7 3" xfId="2500"/>
    <cellStyle name="Normal 66 7 3 2" xfId="5146"/>
    <cellStyle name="Normal 66 7 4" xfId="3030"/>
    <cellStyle name="Normal 66 7 4 2" xfId="5676"/>
    <cellStyle name="Normal 66 7 5" xfId="4098"/>
    <cellStyle name="Normal 66 8" xfId="1722"/>
    <cellStyle name="Normal 66 8 2" xfId="4376"/>
    <cellStyle name="Normal 66 9" xfId="2266"/>
    <cellStyle name="Normal 66 9 2" xfId="4912"/>
    <cellStyle name="Normal 67" xfId="361"/>
    <cellStyle name="Normal 67 2" xfId="1256"/>
    <cellStyle name="Normal 68" xfId="349"/>
    <cellStyle name="Normal 68 2" xfId="488"/>
    <cellStyle name="Normal 68 3" xfId="805"/>
    <cellStyle name="Normal 68 4" xfId="1255"/>
    <cellStyle name="Normal 69" xfId="352"/>
    <cellStyle name="Normal 69 2" xfId="543"/>
    <cellStyle name="Normal 69 3" xfId="808"/>
    <cellStyle name="Normal 69 4" xfId="1261"/>
    <cellStyle name="Normal 7" xfId="92"/>
    <cellStyle name="Normal 7 2" xfId="270"/>
    <cellStyle name="Normal 7 3" xfId="228"/>
    <cellStyle name="Normal 7 4" xfId="387"/>
    <cellStyle name="Normal 7 5" xfId="740"/>
    <cellStyle name="Normal 70" xfId="368"/>
    <cellStyle name="Normal 70 2" xfId="538"/>
    <cellStyle name="Normal 70 3" xfId="816"/>
    <cellStyle name="Normal 70 4" xfId="1258"/>
    <cellStyle name="Normal 71" xfId="365"/>
    <cellStyle name="Normal 71 2" xfId="540"/>
    <cellStyle name="Normal 71 3" xfId="815"/>
    <cellStyle name="Normal 71 4" xfId="1260"/>
    <cellStyle name="Normal 72" xfId="351"/>
    <cellStyle name="Normal 72 2" xfId="563"/>
    <cellStyle name="Normal 72 3" xfId="807"/>
    <cellStyle name="Normal 72 4" xfId="1267"/>
    <cellStyle name="Normal 73" xfId="348"/>
    <cellStyle name="Normal 73 2" xfId="565"/>
    <cellStyle name="Normal 73 3" xfId="804"/>
    <cellStyle name="Normal 73 4" xfId="1268"/>
    <cellStyle name="Normal 74" xfId="357"/>
    <cellStyle name="Normal 74 2" xfId="566"/>
    <cellStyle name="Normal 74 3" xfId="810"/>
    <cellStyle name="Normal 74 4" xfId="1269"/>
    <cellStyle name="Normal 75" xfId="382"/>
    <cellStyle name="Normal 75 2" xfId="567"/>
    <cellStyle name="Normal 75 3" xfId="818"/>
    <cellStyle name="Normal 75 4" xfId="1270"/>
    <cellStyle name="Normal 76" xfId="359"/>
    <cellStyle name="Normal 76 2" xfId="1297"/>
    <cellStyle name="Normal 77" xfId="354"/>
    <cellStyle name="Normal 77 2" xfId="1294"/>
    <cellStyle name="Normal 78" xfId="366"/>
    <cellStyle name="Normal 78 2" xfId="1298"/>
    <cellStyle name="Normal 79" xfId="356"/>
    <cellStyle name="Normal 79 2" xfId="1296"/>
    <cellStyle name="Normal 8" xfId="103"/>
    <cellStyle name="Normal 8 2" xfId="272"/>
    <cellStyle name="Normal 8 3" xfId="230"/>
    <cellStyle name="Normal 8 4" xfId="592"/>
    <cellStyle name="Normal 80" xfId="367"/>
    <cellStyle name="Normal 80 2" xfId="1299"/>
    <cellStyle name="Normal 81" xfId="355"/>
    <cellStyle name="Normal 81 2" xfId="1295"/>
    <cellStyle name="Normal 82" xfId="347"/>
    <cellStyle name="Normal 82 2" xfId="1293"/>
    <cellStyle name="Normal 83" xfId="383"/>
    <cellStyle name="Normal 83 2" xfId="1301"/>
    <cellStyle name="Normal 84" xfId="394"/>
    <cellStyle name="Normal 84 2" xfId="1303"/>
    <cellStyle name="Normal 84 3" xfId="1209"/>
    <cellStyle name="Normal 85" xfId="399"/>
    <cellStyle name="Normal 85 10" xfId="3703"/>
    <cellStyle name="Normal 85 11" xfId="6290"/>
    <cellStyle name="Normal 85 2" xfId="1172"/>
    <cellStyle name="Normal 85 2 2" xfId="1380"/>
    <cellStyle name="Normal 85 2 2 2" xfId="1656"/>
    <cellStyle name="Normal 85 2 2 2 2" xfId="2194"/>
    <cellStyle name="Normal 85 2 2 2 2 2" xfId="4847"/>
    <cellStyle name="Normal 85 2 2 2 3" xfId="2716"/>
    <cellStyle name="Normal 85 2 2 2 3 2" xfId="5362"/>
    <cellStyle name="Normal 85 2 2 2 4" xfId="3246"/>
    <cellStyle name="Normal 85 2 2 2 4 2" xfId="5892"/>
    <cellStyle name="Normal 85 2 2 2 5" xfId="4314"/>
    <cellStyle name="Normal 85 2 2 3" xfId="1957"/>
    <cellStyle name="Normal 85 2 2 3 2" xfId="4612"/>
    <cellStyle name="Normal 85 2 2 4" xfId="2482"/>
    <cellStyle name="Normal 85 2 2 4 2" xfId="5128"/>
    <cellStyle name="Normal 85 2 2 5" xfId="3012"/>
    <cellStyle name="Normal 85 2 2 5 2" xfId="5658"/>
    <cellStyle name="Normal 85 2 2 6" xfId="4053"/>
    <cellStyle name="Normal 85 2 3" xfId="1537"/>
    <cellStyle name="Normal 85 2 3 2" xfId="2075"/>
    <cellStyle name="Normal 85 2 3 2 2" xfId="4728"/>
    <cellStyle name="Normal 85 2 3 3" xfId="2597"/>
    <cellStyle name="Normal 85 2 3 3 2" xfId="5243"/>
    <cellStyle name="Normal 85 2 3 4" xfId="3127"/>
    <cellStyle name="Normal 85 2 3 4 2" xfId="5773"/>
    <cellStyle name="Normal 85 2 3 5" xfId="4195"/>
    <cellStyle name="Normal 85 2 4" xfId="1837"/>
    <cellStyle name="Normal 85 2 4 2" xfId="4491"/>
    <cellStyle name="Normal 85 2 5" xfId="2363"/>
    <cellStyle name="Normal 85 2 5 2" xfId="5009"/>
    <cellStyle name="Normal 85 2 6" xfId="2893"/>
    <cellStyle name="Normal 85 2 6 2" xfId="5539"/>
    <cellStyle name="Normal 85 2 7" xfId="3913"/>
    <cellStyle name="Normal 85 3" xfId="1306"/>
    <cellStyle name="Normal 85 3 2" xfId="1593"/>
    <cellStyle name="Normal 85 3 2 2" xfId="2131"/>
    <cellStyle name="Normal 85 3 2 2 2" xfId="4784"/>
    <cellStyle name="Normal 85 3 2 3" xfId="2653"/>
    <cellStyle name="Normal 85 3 2 3 2" xfId="5299"/>
    <cellStyle name="Normal 85 3 2 4" xfId="3183"/>
    <cellStyle name="Normal 85 3 2 4 2" xfId="5829"/>
    <cellStyle name="Normal 85 3 2 5" xfId="4251"/>
    <cellStyle name="Normal 85 3 3" xfId="1895"/>
    <cellStyle name="Normal 85 3 3 2" xfId="4549"/>
    <cellStyle name="Normal 85 3 4" xfId="2419"/>
    <cellStyle name="Normal 85 3 4 2" xfId="5065"/>
    <cellStyle name="Normal 85 3 5" xfId="2949"/>
    <cellStyle name="Normal 85 3 5 2" xfId="5595"/>
    <cellStyle name="Normal 85 3 6" xfId="3983"/>
    <cellStyle name="Normal 85 4" xfId="1474"/>
    <cellStyle name="Normal 85 4 2" xfId="2012"/>
    <cellStyle name="Normal 85 4 2 2" xfId="4665"/>
    <cellStyle name="Normal 85 4 3" xfId="2534"/>
    <cellStyle name="Normal 85 4 3 2" xfId="5180"/>
    <cellStyle name="Normal 85 4 4" xfId="3064"/>
    <cellStyle name="Normal 85 4 4 2" xfId="5710"/>
    <cellStyle name="Normal 85 4 5" xfId="4132"/>
    <cellStyle name="Normal 85 5" xfId="1765"/>
    <cellStyle name="Normal 85 5 2" xfId="4419"/>
    <cellStyle name="Normal 85 6" xfId="2300"/>
    <cellStyle name="Normal 85 6 2" xfId="4946"/>
    <cellStyle name="Normal 85 7" xfId="2782"/>
    <cellStyle name="Normal 85 7 2" xfId="5428"/>
    <cellStyle name="Normal 85 8" xfId="3317"/>
    <cellStyle name="Normal 85 8 2" xfId="5963"/>
    <cellStyle name="Normal 85 9" xfId="3509"/>
    <cellStyle name="Normal 85 9 2" xfId="6116"/>
    <cellStyle name="Normal 86" xfId="446"/>
    <cellStyle name="Normal 87" xfId="447"/>
    <cellStyle name="Normal 87 2" xfId="572"/>
    <cellStyle name="Normal 88" xfId="590"/>
    <cellStyle name="Normal 88 10" xfId="687"/>
    <cellStyle name="Normal 88 2" xfId="610"/>
    <cellStyle name="Normal 88 2 2" xfId="1381"/>
    <cellStyle name="Normal 88 2 2 2" xfId="1657"/>
    <cellStyle name="Normal 88 2 2 2 2" xfId="2195"/>
    <cellStyle name="Normal 88 2 2 2 2 2" xfId="4848"/>
    <cellStyle name="Normal 88 2 2 2 3" xfId="2717"/>
    <cellStyle name="Normal 88 2 2 2 3 2" xfId="5363"/>
    <cellStyle name="Normal 88 2 2 2 4" xfId="3247"/>
    <cellStyle name="Normal 88 2 2 2 4 2" xfId="5893"/>
    <cellStyle name="Normal 88 2 2 2 5" xfId="4315"/>
    <cellStyle name="Normal 88 2 2 3" xfId="1958"/>
    <cellStyle name="Normal 88 2 2 3 2" xfId="4613"/>
    <cellStyle name="Normal 88 2 2 4" xfId="2483"/>
    <cellStyle name="Normal 88 2 2 4 2" xfId="5129"/>
    <cellStyle name="Normal 88 2 2 5" xfId="3013"/>
    <cellStyle name="Normal 88 2 2 5 2" xfId="5659"/>
    <cellStyle name="Normal 88 2 2 6" xfId="4054"/>
    <cellStyle name="Normal 88 2 3" xfId="1538"/>
    <cellStyle name="Normal 88 2 3 2" xfId="2076"/>
    <cellStyle name="Normal 88 2 3 2 2" xfId="4729"/>
    <cellStyle name="Normal 88 2 3 3" xfId="2598"/>
    <cellStyle name="Normal 88 2 3 3 2" xfId="5244"/>
    <cellStyle name="Normal 88 2 3 4" xfId="3128"/>
    <cellStyle name="Normal 88 2 3 4 2" xfId="5774"/>
    <cellStyle name="Normal 88 2 3 5" xfId="4196"/>
    <cellStyle name="Normal 88 2 4" xfId="1838"/>
    <cellStyle name="Normal 88 2 4 2" xfId="4492"/>
    <cellStyle name="Normal 88 2 5" xfId="2364"/>
    <cellStyle name="Normal 88 2 5 2" xfId="5010"/>
    <cellStyle name="Normal 88 2 6" xfId="2894"/>
    <cellStyle name="Normal 88 2 6 2" xfId="5540"/>
    <cellStyle name="Normal 88 2 7" xfId="3358"/>
    <cellStyle name="Normal 88 2 8" xfId="3914"/>
    <cellStyle name="Normal 88 2 9" xfId="1173"/>
    <cellStyle name="Normal 88 3" xfId="1275"/>
    <cellStyle name="Normal 88 3 2" xfId="1574"/>
    <cellStyle name="Normal 88 3 2 2" xfId="2112"/>
    <cellStyle name="Normal 88 3 2 2 2" xfId="4765"/>
    <cellStyle name="Normal 88 3 2 3" xfId="2634"/>
    <cellStyle name="Normal 88 3 2 3 2" xfId="5280"/>
    <cellStyle name="Normal 88 3 2 4" xfId="3164"/>
    <cellStyle name="Normal 88 3 2 4 2" xfId="5810"/>
    <cellStyle name="Normal 88 3 2 5" xfId="4232"/>
    <cellStyle name="Normal 88 3 3" xfId="1876"/>
    <cellStyle name="Normal 88 3 3 2" xfId="4530"/>
    <cellStyle name="Normal 88 3 4" xfId="2400"/>
    <cellStyle name="Normal 88 3 4 2" xfId="5046"/>
    <cellStyle name="Normal 88 3 5" xfId="2930"/>
    <cellStyle name="Normal 88 3 5 2" xfId="5576"/>
    <cellStyle name="Normal 88 3 6" xfId="3963"/>
    <cellStyle name="Normal 88 4" xfId="1455"/>
    <cellStyle name="Normal 88 4 2" xfId="1993"/>
    <cellStyle name="Normal 88 4 2 2" xfId="4646"/>
    <cellStyle name="Normal 88 4 3" xfId="2515"/>
    <cellStyle name="Normal 88 4 3 2" xfId="5161"/>
    <cellStyle name="Normal 88 4 4" xfId="3045"/>
    <cellStyle name="Normal 88 4 4 2" xfId="5691"/>
    <cellStyle name="Normal 88 4 5" xfId="4113"/>
    <cellStyle name="Normal 88 5" xfId="1740"/>
    <cellStyle name="Normal 88 5 2" xfId="4394"/>
    <cellStyle name="Normal 88 6" xfId="2281"/>
    <cellStyle name="Normal 88 6 2" xfId="4927"/>
    <cellStyle name="Normal 88 7" xfId="2760"/>
    <cellStyle name="Normal 88 7 2" xfId="5406"/>
    <cellStyle name="Normal 88 8" xfId="3352"/>
    <cellStyle name="Normal 88 9" xfId="3677"/>
    <cellStyle name="Normal 89" xfId="594"/>
    <cellStyle name="Normal 89 2" xfId="906"/>
    <cellStyle name="Normal 89 3" xfId="3354"/>
    <cellStyle name="Normal 89 4" xfId="885"/>
    <cellStyle name="Normal 9" xfId="231"/>
    <cellStyle name="Normal 9 2" xfId="273"/>
    <cellStyle name="Normal 9 3" xfId="593"/>
    <cellStyle name="Normal 9 3 2" xfId="612"/>
    <cellStyle name="Normal 9 4" xfId="603"/>
    <cellStyle name="Normal 9 4 2" xfId="615"/>
    <cellStyle name="Normal 90" xfId="601"/>
    <cellStyle name="Normal 90 2" xfId="613"/>
    <cellStyle name="Normal 90 2 2" xfId="3359"/>
    <cellStyle name="Normal 90 2 3" xfId="907"/>
    <cellStyle name="Normal 90 3" xfId="3355"/>
    <cellStyle name="Normal 90 4" xfId="900"/>
    <cellStyle name="Normal 91" xfId="616"/>
    <cellStyle name="Normal 91 2" xfId="909"/>
    <cellStyle name="Normal 91 3" xfId="6314"/>
    <cellStyle name="Normal 91 4" xfId="902"/>
    <cellStyle name="Normal 92" xfId="903"/>
    <cellStyle name="Normal 92 2" xfId="910"/>
    <cellStyle name="Normal 93" xfId="901"/>
    <cellStyle name="Normal 93 2" xfId="908"/>
    <cellStyle name="Normal 94" xfId="875"/>
    <cellStyle name="Normal 94 2" xfId="905"/>
    <cellStyle name="Normal 95" xfId="892"/>
    <cellStyle name="Normal 96" xfId="881"/>
    <cellStyle name="Normal 96 2" xfId="983"/>
    <cellStyle name="Normal 97" xfId="886"/>
    <cellStyle name="Normal 97 2" xfId="984"/>
    <cellStyle name="Normal 98" xfId="872"/>
    <cellStyle name="Normal 98 2" xfId="982"/>
    <cellStyle name="Normal 99" xfId="825"/>
    <cellStyle name="Normal 99 2" xfId="980"/>
    <cellStyle name="Normal2" xfId="597"/>
    <cellStyle name="Normal3" xfId="598"/>
    <cellStyle name="Normal4" xfId="599"/>
    <cellStyle name="Note" xfId="15" builtinId="10" customBuiltin="1"/>
    <cellStyle name="Note 10" xfId="793"/>
    <cellStyle name="Note 10 2" xfId="3698"/>
    <cellStyle name="Note 10 2 2" xfId="7620"/>
    <cellStyle name="Note 10 2 2 2" xfId="13905"/>
    <cellStyle name="Note 10 2 2 2 2" xfId="25715"/>
    <cellStyle name="Note 10 2 2 2 2 2" xfId="49334"/>
    <cellStyle name="Note 10 2 2 2 3" xfId="37526"/>
    <cellStyle name="Note 10 2 2 3" xfId="16805"/>
    <cellStyle name="Note 10 2 2 3 2" xfId="28615"/>
    <cellStyle name="Note 10 2 2 3 2 2" xfId="52234"/>
    <cellStyle name="Note 10 2 2 3 3" xfId="40426"/>
    <cellStyle name="Note 10 2 2 4" xfId="19434"/>
    <cellStyle name="Note 10 2 2 4 2" xfId="43055"/>
    <cellStyle name="Note 10 2 2 5" xfId="31247"/>
    <cellStyle name="Note 10 2 3" xfId="7883"/>
    <cellStyle name="Note 10 2 3 2" xfId="14168"/>
    <cellStyle name="Note 10 2 3 2 2" xfId="25978"/>
    <cellStyle name="Note 10 2 3 2 2 2" xfId="49597"/>
    <cellStyle name="Note 10 2 3 2 3" xfId="37789"/>
    <cellStyle name="Note 10 2 3 3" xfId="12577"/>
    <cellStyle name="Note 10 2 3 3 2" xfId="24387"/>
    <cellStyle name="Note 10 2 3 3 2 2" xfId="48006"/>
    <cellStyle name="Note 10 2 3 3 3" xfId="36198"/>
    <cellStyle name="Note 10 2 3 4" xfId="19697"/>
    <cellStyle name="Note 10 2 3 4 2" xfId="43318"/>
    <cellStyle name="Note 10 2 3 5" xfId="31510"/>
    <cellStyle name="Note 10 2 4" xfId="11058"/>
    <cellStyle name="Note 10 2 4 2" xfId="22868"/>
    <cellStyle name="Note 10 2 4 2 2" xfId="46487"/>
    <cellStyle name="Note 10 2 4 3" xfId="34679"/>
    <cellStyle name="Note 10 2 5" xfId="15575"/>
    <cellStyle name="Note 10 2 5 2" xfId="27385"/>
    <cellStyle name="Note 10 2 5 2 2" xfId="51004"/>
    <cellStyle name="Note 10 2 5 3" xfId="39196"/>
    <cellStyle name="Note 10 2 6" xfId="17514"/>
    <cellStyle name="Note 10 2 6 2" xfId="41135"/>
    <cellStyle name="Note 10 2 7" xfId="29327"/>
    <cellStyle name="Note 10 3" xfId="6574"/>
    <cellStyle name="Note 10 3 2" xfId="12859"/>
    <cellStyle name="Note 10 3 2 2" xfId="24669"/>
    <cellStyle name="Note 10 3 2 2 2" xfId="48288"/>
    <cellStyle name="Note 10 3 2 3" xfId="36480"/>
    <cellStyle name="Note 10 3 3" xfId="15402"/>
    <cellStyle name="Note 10 3 3 2" xfId="27212"/>
    <cellStyle name="Note 10 3 3 2 2" xfId="50831"/>
    <cellStyle name="Note 10 3 3 3" xfId="39023"/>
    <cellStyle name="Note 10 3 4" xfId="18388"/>
    <cellStyle name="Note 10 3 4 2" xfId="42009"/>
    <cellStyle name="Note 10 3 5" xfId="30201"/>
    <cellStyle name="Note 10 4" xfId="8267"/>
    <cellStyle name="Note 10 4 2" xfId="14552"/>
    <cellStyle name="Note 10 4 2 2" xfId="26362"/>
    <cellStyle name="Note 10 4 2 2 2" xfId="49981"/>
    <cellStyle name="Note 10 4 2 3" xfId="38173"/>
    <cellStyle name="Note 10 4 3" xfId="15267"/>
    <cellStyle name="Note 10 4 3 2" xfId="27077"/>
    <cellStyle name="Note 10 4 3 2 2" xfId="50696"/>
    <cellStyle name="Note 10 4 3 3" xfId="38888"/>
    <cellStyle name="Note 10 4 4" xfId="20081"/>
    <cellStyle name="Note 10 4 4 2" xfId="43702"/>
    <cellStyle name="Note 10 4 5" xfId="31894"/>
    <cellStyle name="Note 10 5" xfId="9393"/>
    <cellStyle name="Note 10 5 2" xfId="21203"/>
    <cellStyle name="Note 10 5 2 2" xfId="44822"/>
    <cellStyle name="Note 10 5 3" xfId="33014"/>
    <cellStyle name="Note 10 6" xfId="9654"/>
    <cellStyle name="Note 10 6 2" xfId="21464"/>
    <cellStyle name="Note 10 6 2 2" xfId="45083"/>
    <cellStyle name="Note 10 6 3" xfId="33275"/>
    <cellStyle name="Note 10 7" xfId="16894"/>
    <cellStyle name="Note 10 7 2" xfId="40515"/>
    <cellStyle name="Note 10 8" xfId="28707"/>
    <cellStyle name="Note 11" xfId="834"/>
    <cellStyle name="Note 11 2" xfId="3710"/>
    <cellStyle name="Note 11 2 2" xfId="7626"/>
    <cellStyle name="Note 11 2 2 2" xfId="13911"/>
    <cellStyle name="Note 11 2 2 2 2" xfId="25721"/>
    <cellStyle name="Note 11 2 2 2 2 2" xfId="49340"/>
    <cellStyle name="Note 11 2 2 2 3" xfId="37532"/>
    <cellStyle name="Note 11 2 2 3" xfId="16756"/>
    <cellStyle name="Note 11 2 2 3 2" xfId="28566"/>
    <cellStyle name="Note 11 2 2 3 2 2" xfId="52185"/>
    <cellStyle name="Note 11 2 2 3 3" xfId="40377"/>
    <cellStyle name="Note 11 2 2 4" xfId="19440"/>
    <cellStyle name="Note 11 2 2 4 2" xfId="43061"/>
    <cellStyle name="Note 11 2 2 5" xfId="31253"/>
    <cellStyle name="Note 11 2 3" xfId="8369"/>
    <cellStyle name="Note 11 2 3 2" xfId="14654"/>
    <cellStyle name="Note 11 2 3 2 2" xfId="26464"/>
    <cellStyle name="Note 11 2 3 2 2 2" xfId="50083"/>
    <cellStyle name="Note 11 2 3 2 3" xfId="38275"/>
    <cellStyle name="Note 11 2 3 3" xfId="11264"/>
    <cellStyle name="Note 11 2 3 3 2" xfId="23074"/>
    <cellStyle name="Note 11 2 3 3 2 2" xfId="46693"/>
    <cellStyle name="Note 11 2 3 3 3" xfId="34885"/>
    <cellStyle name="Note 11 2 3 4" xfId="20183"/>
    <cellStyle name="Note 11 2 3 4 2" xfId="43804"/>
    <cellStyle name="Note 11 2 3 5" xfId="31996"/>
    <cellStyle name="Note 11 2 4" xfId="11065"/>
    <cellStyle name="Note 11 2 4 2" xfId="22875"/>
    <cellStyle name="Note 11 2 4 2 2" xfId="46494"/>
    <cellStyle name="Note 11 2 4 3" xfId="34686"/>
    <cellStyle name="Note 11 2 5" xfId="11291"/>
    <cellStyle name="Note 11 2 5 2" xfId="23101"/>
    <cellStyle name="Note 11 2 5 2 2" xfId="46720"/>
    <cellStyle name="Note 11 2 5 3" xfId="34912"/>
    <cellStyle name="Note 11 2 6" xfId="17518"/>
    <cellStyle name="Note 11 2 6 2" xfId="41139"/>
    <cellStyle name="Note 11 2 7" xfId="29331"/>
    <cellStyle name="Note 11 3" xfId="6595"/>
    <cellStyle name="Note 11 3 2" xfId="12880"/>
    <cellStyle name="Note 11 3 2 2" xfId="24690"/>
    <cellStyle name="Note 11 3 2 2 2" xfId="48309"/>
    <cellStyle name="Note 11 3 2 3" xfId="36501"/>
    <cellStyle name="Note 11 3 3" xfId="12185"/>
    <cellStyle name="Note 11 3 3 2" xfId="23995"/>
    <cellStyle name="Note 11 3 3 2 2" xfId="47614"/>
    <cellStyle name="Note 11 3 3 3" xfId="35806"/>
    <cellStyle name="Note 11 3 4" xfId="18409"/>
    <cellStyle name="Note 11 3 4 2" xfId="42030"/>
    <cellStyle name="Note 11 3 5" xfId="30222"/>
    <cellStyle name="Note 11 4" xfId="7319"/>
    <cellStyle name="Note 11 4 2" xfId="13604"/>
    <cellStyle name="Note 11 4 2 2" xfId="25414"/>
    <cellStyle name="Note 11 4 2 2 2" xfId="49033"/>
    <cellStyle name="Note 11 4 2 3" xfId="37225"/>
    <cellStyle name="Note 11 4 3" xfId="16667"/>
    <cellStyle name="Note 11 4 3 2" xfId="28477"/>
    <cellStyle name="Note 11 4 3 2 2" xfId="52096"/>
    <cellStyle name="Note 11 4 3 3" xfId="40288"/>
    <cellStyle name="Note 11 4 4" xfId="19133"/>
    <cellStyle name="Note 11 4 4 2" xfId="42754"/>
    <cellStyle name="Note 11 4 5" xfId="30946"/>
    <cellStyle name="Note 11 5" xfId="9414"/>
    <cellStyle name="Note 11 5 2" xfId="21224"/>
    <cellStyle name="Note 11 5 2 2" xfId="44843"/>
    <cellStyle name="Note 11 5 3" xfId="33035"/>
    <cellStyle name="Note 11 6" xfId="8947"/>
    <cellStyle name="Note 11 6 2" xfId="20757"/>
    <cellStyle name="Note 11 6 2 2" xfId="44376"/>
    <cellStyle name="Note 11 6 3" xfId="32568"/>
    <cellStyle name="Note 11 7" xfId="16899"/>
    <cellStyle name="Note 11 7 2" xfId="40520"/>
    <cellStyle name="Note 11 8" xfId="28712"/>
    <cellStyle name="Note 12" xfId="823"/>
    <cellStyle name="Note 12 2" xfId="979"/>
    <cellStyle name="Note 12 2 2" xfId="3749"/>
    <cellStyle name="Note 12 2 2 2" xfId="7654"/>
    <cellStyle name="Note 12 2 2 2 2" xfId="13939"/>
    <cellStyle name="Note 12 2 2 2 2 2" xfId="25749"/>
    <cellStyle name="Note 12 2 2 2 2 2 2" xfId="49368"/>
    <cellStyle name="Note 12 2 2 2 2 3" xfId="37560"/>
    <cellStyle name="Note 12 2 2 2 3" xfId="16660"/>
    <cellStyle name="Note 12 2 2 2 3 2" xfId="28470"/>
    <cellStyle name="Note 12 2 2 2 3 2 2" xfId="52089"/>
    <cellStyle name="Note 12 2 2 2 3 3" xfId="40281"/>
    <cellStyle name="Note 12 2 2 2 4" xfId="19468"/>
    <cellStyle name="Note 12 2 2 2 4 2" xfId="43089"/>
    <cellStyle name="Note 12 2 2 2 5" xfId="31281"/>
    <cellStyle name="Note 12 2 2 3" xfId="7868"/>
    <cellStyle name="Note 12 2 2 3 2" xfId="14153"/>
    <cellStyle name="Note 12 2 2 3 2 2" xfId="25963"/>
    <cellStyle name="Note 12 2 2 3 2 2 2" xfId="49582"/>
    <cellStyle name="Note 12 2 2 3 2 3" xfId="37774"/>
    <cellStyle name="Note 12 2 2 3 3" xfId="10431"/>
    <cellStyle name="Note 12 2 2 3 3 2" xfId="22241"/>
    <cellStyle name="Note 12 2 2 3 3 2 2" xfId="45860"/>
    <cellStyle name="Note 12 2 2 3 3 3" xfId="34052"/>
    <cellStyle name="Note 12 2 2 3 4" xfId="19682"/>
    <cellStyle name="Note 12 2 2 3 4 2" xfId="43303"/>
    <cellStyle name="Note 12 2 2 3 5" xfId="31495"/>
    <cellStyle name="Note 12 2 2 4" xfId="11096"/>
    <cellStyle name="Note 12 2 2 4 2" xfId="22906"/>
    <cellStyle name="Note 12 2 2 4 2 2" xfId="46525"/>
    <cellStyle name="Note 12 2 2 4 3" xfId="34717"/>
    <cellStyle name="Note 12 2 2 5" xfId="9995"/>
    <cellStyle name="Note 12 2 2 5 2" xfId="21805"/>
    <cellStyle name="Note 12 2 2 5 2 2" xfId="45424"/>
    <cellStyle name="Note 12 2 2 5 3" xfId="33616"/>
    <cellStyle name="Note 12 2 2 6" xfId="17542"/>
    <cellStyle name="Note 12 2 2 6 2" xfId="41163"/>
    <cellStyle name="Note 12 2 2 7" xfId="29355"/>
    <cellStyle name="Note 12 2 3" xfId="6639"/>
    <cellStyle name="Note 12 2 3 2" xfId="12924"/>
    <cellStyle name="Note 12 2 3 2 2" xfId="24734"/>
    <cellStyle name="Note 12 2 3 2 2 2" xfId="48353"/>
    <cellStyle name="Note 12 2 3 2 3" xfId="36545"/>
    <cellStyle name="Note 12 2 3 3" xfId="11643"/>
    <cellStyle name="Note 12 2 3 3 2" xfId="23453"/>
    <cellStyle name="Note 12 2 3 3 2 2" xfId="47072"/>
    <cellStyle name="Note 12 2 3 3 3" xfId="35264"/>
    <cellStyle name="Note 12 2 3 4" xfId="18453"/>
    <cellStyle name="Note 12 2 3 4 2" xfId="42074"/>
    <cellStyle name="Note 12 2 3 5" xfId="30266"/>
    <cellStyle name="Note 12 2 4" xfId="6889"/>
    <cellStyle name="Note 12 2 4 2" xfId="13174"/>
    <cellStyle name="Note 12 2 4 2 2" xfId="24984"/>
    <cellStyle name="Note 12 2 4 2 2 2" xfId="48603"/>
    <cellStyle name="Note 12 2 4 2 3" xfId="36795"/>
    <cellStyle name="Note 12 2 4 3" xfId="11824"/>
    <cellStyle name="Note 12 2 4 3 2" xfId="23634"/>
    <cellStyle name="Note 12 2 4 3 2 2" xfId="47253"/>
    <cellStyle name="Note 12 2 4 3 3" xfId="35445"/>
    <cellStyle name="Note 12 2 4 4" xfId="18703"/>
    <cellStyle name="Note 12 2 4 4 2" xfId="42324"/>
    <cellStyle name="Note 12 2 4 5" xfId="30516"/>
    <cellStyle name="Note 12 2 5" xfId="9492"/>
    <cellStyle name="Note 12 2 5 2" xfId="21302"/>
    <cellStyle name="Note 12 2 5 2 2" xfId="44921"/>
    <cellStyle name="Note 12 2 5 3" xfId="33113"/>
    <cellStyle name="Note 12 2 6" xfId="15608"/>
    <cellStyle name="Note 12 2 6 2" xfId="27418"/>
    <cellStyle name="Note 12 2 6 2 2" xfId="51037"/>
    <cellStyle name="Note 12 2 6 3" xfId="39229"/>
    <cellStyle name="Note 12 2 7" xfId="16923"/>
    <cellStyle name="Note 12 2 7 2" xfId="40544"/>
    <cellStyle name="Note 12 2 8" xfId="28736"/>
    <cellStyle name="Note 12 3" xfId="3704"/>
    <cellStyle name="Note 12 3 2" xfId="7623"/>
    <cellStyle name="Note 12 3 2 2" xfId="13908"/>
    <cellStyle name="Note 12 3 2 2 2" xfId="25718"/>
    <cellStyle name="Note 12 3 2 2 2 2" xfId="49337"/>
    <cellStyle name="Note 12 3 2 2 3" xfId="37529"/>
    <cellStyle name="Note 12 3 2 3" xfId="11540"/>
    <cellStyle name="Note 12 3 2 3 2" xfId="23350"/>
    <cellStyle name="Note 12 3 2 3 2 2" xfId="46969"/>
    <cellStyle name="Note 12 3 2 3 3" xfId="35161"/>
    <cellStyle name="Note 12 3 2 4" xfId="19437"/>
    <cellStyle name="Note 12 3 2 4 2" xfId="43058"/>
    <cellStyle name="Note 12 3 2 5" xfId="31250"/>
    <cellStyle name="Note 12 3 3" xfId="7038"/>
    <cellStyle name="Note 12 3 3 2" xfId="13323"/>
    <cellStyle name="Note 12 3 3 2 2" xfId="25133"/>
    <cellStyle name="Note 12 3 3 2 2 2" xfId="48752"/>
    <cellStyle name="Note 12 3 3 2 3" xfId="36944"/>
    <cellStyle name="Note 12 3 3 3" xfId="15542"/>
    <cellStyle name="Note 12 3 3 3 2" xfId="27352"/>
    <cellStyle name="Note 12 3 3 3 2 2" xfId="50971"/>
    <cellStyle name="Note 12 3 3 3 3" xfId="39163"/>
    <cellStyle name="Note 12 3 3 4" xfId="18852"/>
    <cellStyle name="Note 12 3 3 4 2" xfId="42473"/>
    <cellStyle name="Note 12 3 3 5" xfId="30665"/>
    <cellStyle name="Note 12 3 4" xfId="11059"/>
    <cellStyle name="Note 12 3 4 2" xfId="22869"/>
    <cellStyle name="Note 12 3 4 2 2" xfId="46488"/>
    <cellStyle name="Note 12 3 4 3" xfId="34680"/>
    <cellStyle name="Note 12 3 5" xfId="9954"/>
    <cellStyle name="Note 12 3 5 2" xfId="21764"/>
    <cellStyle name="Note 12 3 5 2 2" xfId="45383"/>
    <cellStyle name="Note 12 3 5 3" xfId="33575"/>
    <cellStyle name="Note 12 3 6" xfId="17515"/>
    <cellStyle name="Note 12 3 6 2" xfId="41136"/>
    <cellStyle name="Note 12 3 7" xfId="29328"/>
    <cellStyle name="Note 12 4" xfId="6588"/>
    <cellStyle name="Note 12 4 2" xfId="12873"/>
    <cellStyle name="Note 12 4 2 2" xfId="24683"/>
    <cellStyle name="Note 12 4 2 2 2" xfId="48302"/>
    <cellStyle name="Note 12 4 2 3" xfId="36494"/>
    <cellStyle name="Note 12 4 3" xfId="9176"/>
    <cellStyle name="Note 12 4 3 2" xfId="20986"/>
    <cellStyle name="Note 12 4 3 2 2" xfId="44605"/>
    <cellStyle name="Note 12 4 3 3" xfId="32797"/>
    <cellStyle name="Note 12 4 4" xfId="18402"/>
    <cellStyle name="Note 12 4 4 2" xfId="42023"/>
    <cellStyle name="Note 12 4 5" xfId="30215"/>
    <cellStyle name="Note 12 5" xfId="6435"/>
    <cellStyle name="Note 12 5 2" xfId="12721"/>
    <cellStyle name="Note 12 5 2 2" xfId="24531"/>
    <cellStyle name="Note 12 5 2 2 2" xfId="48150"/>
    <cellStyle name="Note 12 5 2 3" xfId="36342"/>
    <cellStyle name="Note 12 5 3" xfId="16637"/>
    <cellStyle name="Note 12 5 3 2" xfId="28447"/>
    <cellStyle name="Note 12 5 3 2 2" xfId="52066"/>
    <cellStyle name="Note 12 5 3 3" xfId="40258"/>
    <cellStyle name="Note 12 5 4" xfId="18250"/>
    <cellStyle name="Note 12 5 4 2" xfId="41871"/>
    <cellStyle name="Note 12 5 5" xfId="30063"/>
    <cellStyle name="Note 12 6" xfId="9407"/>
    <cellStyle name="Note 12 6 2" xfId="21217"/>
    <cellStyle name="Note 12 6 2 2" xfId="44836"/>
    <cellStyle name="Note 12 6 3" xfId="33028"/>
    <cellStyle name="Note 12 7" xfId="11562"/>
    <cellStyle name="Note 12 7 2" xfId="23372"/>
    <cellStyle name="Note 12 7 2 2" xfId="46991"/>
    <cellStyle name="Note 12 7 3" xfId="35183"/>
    <cellStyle name="Note 12 8" xfId="16895"/>
    <cellStyle name="Note 12 8 2" xfId="40516"/>
    <cellStyle name="Note 12 9" xfId="28708"/>
    <cellStyle name="Note 13" xfId="965"/>
    <cellStyle name="Note 13 2" xfId="3745"/>
    <cellStyle name="Note 13 2 2" xfId="7650"/>
    <cellStyle name="Note 13 2 2 2" xfId="13935"/>
    <cellStyle name="Note 13 2 2 2 2" xfId="25745"/>
    <cellStyle name="Note 13 2 2 2 2 2" xfId="49364"/>
    <cellStyle name="Note 13 2 2 2 3" xfId="37556"/>
    <cellStyle name="Note 13 2 2 3" xfId="9825"/>
    <cellStyle name="Note 13 2 2 3 2" xfId="21635"/>
    <cellStyle name="Note 13 2 2 3 2 2" xfId="45254"/>
    <cellStyle name="Note 13 2 2 3 3" xfId="33446"/>
    <cellStyle name="Note 13 2 2 4" xfId="19464"/>
    <cellStyle name="Note 13 2 2 4 2" xfId="43085"/>
    <cellStyle name="Note 13 2 2 5" xfId="31277"/>
    <cellStyle name="Note 13 2 3" xfId="8088"/>
    <cellStyle name="Note 13 2 3 2" xfId="14373"/>
    <cellStyle name="Note 13 2 3 2 2" xfId="26183"/>
    <cellStyle name="Note 13 2 3 2 2 2" xfId="49802"/>
    <cellStyle name="Note 13 2 3 2 3" xfId="37994"/>
    <cellStyle name="Note 13 2 3 3" xfId="15444"/>
    <cellStyle name="Note 13 2 3 3 2" xfId="27254"/>
    <cellStyle name="Note 13 2 3 3 2 2" xfId="50873"/>
    <cellStyle name="Note 13 2 3 3 3" xfId="39065"/>
    <cellStyle name="Note 13 2 3 4" xfId="19902"/>
    <cellStyle name="Note 13 2 3 4 2" xfId="43523"/>
    <cellStyle name="Note 13 2 3 5" xfId="31715"/>
    <cellStyle name="Note 13 2 4" xfId="11092"/>
    <cellStyle name="Note 13 2 4 2" xfId="22902"/>
    <cellStyle name="Note 13 2 4 2 2" xfId="46521"/>
    <cellStyle name="Note 13 2 4 3" xfId="34713"/>
    <cellStyle name="Note 13 2 5" xfId="11107"/>
    <cellStyle name="Note 13 2 5 2" xfId="22917"/>
    <cellStyle name="Note 13 2 5 2 2" xfId="46536"/>
    <cellStyle name="Note 13 2 5 3" xfId="34728"/>
    <cellStyle name="Note 13 2 6" xfId="17538"/>
    <cellStyle name="Note 13 2 6 2" xfId="41159"/>
    <cellStyle name="Note 13 2 7" xfId="29351"/>
    <cellStyle name="Note 13 3" xfId="6635"/>
    <cellStyle name="Note 13 3 2" xfId="12920"/>
    <cellStyle name="Note 13 3 2 2" xfId="24730"/>
    <cellStyle name="Note 13 3 2 2 2" xfId="48349"/>
    <cellStyle name="Note 13 3 2 3" xfId="36541"/>
    <cellStyle name="Note 13 3 3" xfId="9242"/>
    <cellStyle name="Note 13 3 3 2" xfId="21052"/>
    <cellStyle name="Note 13 3 3 2 2" xfId="44671"/>
    <cellStyle name="Note 13 3 3 3" xfId="32863"/>
    <cellStyle name="Note 13 3 4" xfId="18449"/>
    <cellStyle name="Note 13 3 4 2" xfId="42070"/>
    <cellStyle name="Note 13 3 5" xfId="30262"/>
    <cellStyle name="Note 13 4" xfId="7805"/>
    <cellStyle name="Note 13 4 2" xfId="14090"/>
    <cellStyle name="Note 13 4 2 2" xfId="25900"/>
    <cellStyle name="Note 13 4 2 2 2" xfId="49519"/>
    <cellStyle name="Note 13 4 2 3" xfId="37711"/>
    <cellStyle name="Note 13 4 3" xfId="11612"/>
    <cellStyle name="Note 13 4 3 2" xfId="23422"/>
    <cellStyle name="Note 13 4 3 2 2" xfId="47041"/>
    <cellStyle name="Note 13 4 3 3" xfId="35233"/>
    <cellStyle name="Note 13 4 4" xfId="19619"/>
    <cellStyle name="Note 13 4 4 2" xfId="43240"/>
    <cellStyle name="Note 13 4 5" xfId="31432"/>
    <cellStyle name="Note 13 5" xfId="9481"/>
    <cellStyle name="Note 13 5 2" xfId="21291"/>
    <cellStyle name="Note 13 5 2 2" xfId="44910"/>
    <cellStyle name="Note 13 5 3" xfId="33102"/>
    <cellStyle name="Note 13 6" xfId="15362"/>
    <cellStyle name="Note 13 6 2" xfId="27172"/>
    <cellStyle name="Note 13 6 2 2" xfId="50791"/>
    <cellStyle name="Note 13 6 3" xfId="38983"/>
    <cellStyle name="Note 13 7" xfId="16919"/>
    <cellStyle name="Note 13 7 2" xfId="40540"/>
    <cellStyle name="Note 13 8" xfId="28732"/>
    <cellStyle name="Note 14" xfId="976"/>
    <cellStyle name="Note 14 2" xfId="3748"/>
    <cellStyle name="Note 14 2 2" xfId="7653"/>
    <cellStyle name="Note 14 2 2 2" xfId="13938"/>
    <cellStyle name="Note 14 2 2 2 2" xfId="25748"/>
    <cellStyle name="Note 14 2 2 2 2 2" xfId="49367"/>
    <cellStyle name="Note 14 2 2 2 3" xfId="37559"/>
    <cellStyle name="Note 14 2 2 3" xfId="16801"/>
    <cellStyle name="Note 14 2 2 3 2" xfId="28611"/>
    <cellStyle name="Note 14 2 2 3 2 2" xfId="52230"/>
    <cellStyle name="Note 14 2 2 3 3" xfId="40422"/>
    <cellStyle name="Note 14 2 2 4" xfId="19467"/>
    <cellStyle name="Note 14 2 2 4 2" xfId="43088"/>
    <cellStyle name="Note 14 2 2 5" xfId="31280"/>
    <cellStyle name="Note 14 2 3" xfId="6971"/>
    <cellStyle name="Note 14 2 3 2" xfId="13256"/>
    <cellStyle name="Note 14 2 3 2 2" xfId="25066"/>
    <cellStyle name="Note 14 2 3 2 2 2" xfId="48685"/>
    <cellStyle name="Note 14 2 3 2 3" xfId="36877"/>
    <cellStyle name="Note 14 2 3 3" xfId="15816"/>
    <cellStyle name="Note 14 2 3 3 2" xfId="27626"/>
    <cellStyle name="Note 14 2 3 3 2 2" xfId="51245"/>
    <cellStyle name="Note 14 2 3 3 3" xfId="39437"/>
    <cellStyle name="Note 14 2 3 4" xfId="18785"/>
    <cellStyle name="Note 14 2 3 4 2" xfId="42406"/>
    <cellStyle name="Note 14 2 3 5" xfId="30598"/>
    <cellStyle name="Note 14 2 4" xfId="11095"/>
    <cellStyle name="Note 14 2 4 2" xfId="22905"/>
    <cellStyle name="Note 14 2 4 2 2" xfId="46524"/>
    <cellStyle name="Note 14 2 4 3" xfId="34716"/>
    <cellStyle name="Note 14 2 5" xfId="11573"/>
    <cellStyle name="Note 14 2 5 2" xfId="23383"/>
    <cellStyle name="Note 14 2 5 2 2" xfId="47002"/>
    <cellStyle name="Note 14 2 5 3" xfId="35194"/>
    <cellStyle name="Note 14 2 6" xfId="17541"/>
    <cellStyle name="Note 14 2 6 2" xfId="41162"/>
    <cellStyle name="Note 14 2 7" xfId="29354"/>
    <cellStyle name="Note 14 3" xfId="6638"/>
    <cellStyle name="Note 14 3 2" xfId="12923"/>
    <cellStyle name="Note 14 3 2 2" xfId="24733"/>
    <cellStyle name="Note 14 3 2 2 2" xfId="48352"/>
    <cellStyle name="Note 14 3 2 3" xfId="36544"/>
    <cellStyle name="Note 14 3 3" xfId="9109"/>
    <cellStyle name="Note 14 3 3 2" xfId="20919"/>
    <cellStyle name="Note 14 3 3 2 2" xfId="44538"/>
    <cellStyle name="Note 14 3 3 3" xfId="32730"/>
    <cellStyle name="Note 14 3 4" xfId="18452"/>
    <cellStyle name="Note 14 3 4 2" xfId="42073"/>
    <cellStyle name="Note 14 3 5" xfId="30265"/>
    <cellStyle name="Note 14 4" xfId="7163"/>
    <cellStyle name="Note 14 4 2" xfId="13448"/>
    <cellStyle name="Note 14 4 2 2" xfId="25258"/>
    <cellStyle name="Note 14 4 2 2 2" xfId="48877"/>
    <cellStyle name="Note 14 4 2 3" xfId="37069"/>
    <cellStyle name="Note 14 4 3" xfId="12031"/>
    <cellStyle name="Note 14 4 3 2" xfId="23841"/>
    <cellStyle name="Note 14 4 3 2 2" xfId="47460"/>
    <cellStyle name="Note 14 4 3 3" xfId="35652"/>
    <cellStyle name="Note 14 4 4" xfId="18977"/>
    <cellStyle name="Note 14 4 4 2" xfId="42598"/>
    <cellStyle name="Note 14 4 5" xfId="30790"/>
    <cellStyle name="Note 14 5" xfId="9489"/>
    <cellStyle name="Note 14 5 2" xfId="21299"/>
    <cellStyle name="Note 14 5 2 2" xfId="44918"/>
    <cellStyle name="Note 14 5 3" xfId="33110"/>
    <cellStyle name="Note 14 6" xfId="9469"/>
    <cellStyle name="Note 14 6 2" xfId="21279"/>
    <cellStyle name="Note 14 6 2 2" xfId="44898"/>
    <cellStyle name="Note 14 6 3" xfId="33090"/>
    <cellStyle name="Note 14 7" xfId="16922"/>
    <cellStyle name="Note 14 7 2" xfId="40543"/>
    <cellStyle name="Note 14 8" xfId="28735"/>
    <cellStyle name="Note 15" xfId="1174"/>
    <cellStyle name="Note 15 2" xfId="1382"/>
    <cellStyle name="Note 15 2 2" xfId="4055"/>
    <cellStyle name="Note 15 2 2 2" xfId="7826"/>
    <cellStyle name="Note 15 2 2 2 2" xfId="14111"/>
    <cellStyle name="Note 15 2 2 2 2 2" xfId="25921"/>
    <cellStyle name="Note 15 2 2 2 2 2 2" xfId="49540"/>
    <cellStyle name="Note 15 2 2 2 2 3" xfId="37732"/>
    <cellStyle name="Note 15 2 2 2 3" xfId="10548"/>
    <cellStyle name="Note 15 2 2 2 3 2" xfId="22358"/>
    <cellStyle name="Note 15 2 2 2 3 2 2" xfId="45977"/>
    <cellStyle name="Note 15 2 2 2 3 3" xfId="34169"/>
    <cellStyle name="Note 15 2 2 2 4" xfId="19640"/>
    <cellStyle name="Note 15 2 2 2 4 2" xfId="43261"/>
    <cellStyle name="Note 15 2 2 2 5" xfId="31453"/>
    <cellStyle name="Note 15 2 2 3" xfId="7161"/>
    <cellStyle name="Note 15 2 2 3 2" xfId="13446"/>
    <cellStyle name="Note 15 2 2 3 2 2" xfId="25256"/>
    <cellStyle name="Note 15 2 2 3 2 2 2" xfId="48875"/>
    <cellStyle name="Note 15 2 2 3 2 3" xfId="37067"/>
    <cellStyle name="Note 15 2 2 3 3" xfId="15326"/>
    <cellStyle name="Note 15 2 2 3 3 2" xfId="27136"/>
    <cellStyle name="Note 15 2 2 3 3 2 2" xfId="50755"/>
    <cellStyle name="Note 15 2 2 3 3 3" xfId="38947"/>
    <cellStyle name="Note 15 2 2 3 4" xfId="18975"/>
    <cellStyle name="Note 15 2 2 3 4 2" xfId="42596"/>
    <cellStyle name="Note 15 2 2 3 5" xfId="30788"/>
    <cellStyle name="Note 15 2 2 4" xfId="11308"/>
    <cellStyle name="Note 15 2 2 4 2" xfId="23118"/>
    <cellStyle name="Note 15 2 2 4 2 2" xfId="46737"/>
    <cellStyle name="Note 15 2 2 4 3" xfId="34929"/>
    <cellStyle name="Note 15 2 2 5" xfId="9736"/>
    <cellStyle name="Note 15 2 2 5 2" xfId="21546"/>
    <cellStyle name="Note 15 2 2 5 2 2" xfId="45165"/>
    <cellStyle name="Note 15 2 2 5 3" xfId="33357"/>
    <cellStyle name="Note 15 2 2 6" xfId="17683"/>
    <cellStyle name="Note 15 2 2 6 2" xfId="41304"/>
    <cellStyle name="Note 15 2 2 7" xfId="29496"/>
    <cellStyle name="Note 15 2 3" xfId="6833"/>
    <cellStyle name="Note 15 2 3 2" xfId="13118"/>
    <cellStyle name="Note 15 2 3 2 2" xfId="24928"/>
    <cellStyle name="Note 15 2 3 2 2 2" xfId="48547"/>
    <cellStyle name="Note 15 2 3 2 3" xfId="36739"/>
    <cellStyle name="Note 15 2 3 3" xfId="15817"/>
    <cellStyle name="Note 15 2 3 3 2" xfId="27627"/>
    <cellStyle name="Note 15 2 3 3 2 2" xfId="51246"/>
    <cellStyle name="Note 15 2 3 3 3" xfId="39438"/>
    <cellStyle name="Note 15 2 3 4" xfId="18647"/>
    <cellStyle name="Note 15 2 3 4 2" xfId="42268"/>
    <cellStyle name="Note 15 2 3 5" xfId="30460"/>
    <cellStyle name="Note 15 2 4" xfId="6790"/>
    <cellStyle name="Note 15 2 4 2" xfId="13075"/>
    <cellStyle name="Note 15 2 4 2 2" xfId="24885"/>
    <cellStyle name="Note 15 2 4 2 2 2" xfId="48504"/>
    <cellStyle name="Note 15 2 4 2 3" xfId="36696"/>
    <cellStyle name="Note 15 2 4 3" xfId="11812"/>
    <cellStyle name="Note 15 2 4 3 2" xfId="23622"/>
    <cellStyle name="Note 15 2 4 3 2 2" xfId="47241"/>
    <cellStyle name="Note 15 2 4 3 3" xfId="35433"/>
    <cellStyle name="Note 15 2 4 4" xfId="18604"/>
    <cellStyle name="Note 15 2 4 4 2" xfId="42225"/>
    <cellStyle name="Note 15 2 4 5" xfId="30417"/>
    <cellStyle name="Note 15 2 5" xfId="9757"/>
    <cellStyle name="Note 15 2 5 2" xfId="21567"/>
    <cellStyle name="Note 15 2 5 2 2" xfId="45186"/>
    <cellStyle name="Note 15 2 5 3" xfId="33378"/>
    <cellStyle name="Note 15 2 6" xfId="10024"/>
    <cellStyle name="Note 15 2 6 2" xfId="21834"/>
    <cellStyle name="Note 15 2 6 2 2" xfId="45453"/>
    <cellStyle name="Note 15 2 6 3" xfId="33645"/>
    <cellStyle name="Note 15 2 7" xfId="17064"/>
    <cellStyle name="Note 15 2 7 2" xfId="40685"/>
    <cellStyle name="Note 15 2 8" xfId="28877"/>
    <cellStyle name="Note 15 3" xfId="3915"/>
    <cellStyle name="Note 15 3 2" xfId="7783"/>
    <cellStyle name="Note 15 3 2 2" xfId="14068"/>
    <cellStyle name="Note 15 3 2 2 2" xfId="25878"/>
    <cellStyle name="Note 15 3 2 2 2 2" xfId="49497"/>
    <cellStyle name="Note 15 3 2 2 3" xfId="37689"/>
    <cellStyle name="Note 15 3 2 3" xfId="16121"/>
    <cellStyle name="Note 15 3 2 3 2" xfId="27931"/>
    <cellStyle name="Note 15 3 2 3 2 2" xfId="51550"/>
    <cellStyle name="Note 15 3 2 3 3" xfId="39742"/>
    <cellStyle name="Note 15 3 2 4" xfId="19597"/>
    <cellStyle name="Note 15 3 2 4 2" xfId="43218"/>
    <cellStyle name="Note 15 3 2 5" xfId="31410"/>
    <cellStyle name="Note 15 3 3" xfId="6347"/>
    <cellStyle name="Note 15 3 3 2" xfId="12633"/>
    <cellStyle name="Note 15 3 3 2 2" xfId="24443"/>
    <cellStyle name="Note 15 3 3 2 2 2" xfId="48062"/>
    <cellStyle name="Note 15 3 3 2 3" xfId="36254"/>
    <cellStyle name="Note 15 3 3 3" xfId="15864"/>
    <cellStyle name="Note 15 3 3 3 2" xfId="27674"/>
    <cellStyle name="Note 15 3 3 3 2 2" xfId="51293"/>
    <cellStyle name="Note 15 3 3 3 3" xfId="39485"/>
    <cellStyle name="Note 15 3 3 4" xfId="18162"/>
    <cellStyle name="Note 15 3 3 4 2" xfId="41783"/>
    <cellStyle name="Note 15 3 3 5" xfId="29975"/>
    <cellStyle name="Note 15 3 4" xfId="11238"/>
    <cellStyle name="Note 15 3 4 2" xfId="23048"/>
    <cellStyle name="Note 15 3 4 2 2" xfId="46667"/>
    <cellStyle name="Note 15 3 4 3" xfId="34859"/>
    <cellStyle name="Note 15 3 5" xfId="11650"/>
    <cellStyle name="Note 15 3 5 2" xfId="23460"/>
    <cellStyle name="Note 15 3 5 2 2" xfId="47079"/>
    <cellStyle name="Note 15 3 5 3" xfId="35271"/>
    <cellStyle name="Note 15 3 6" xfId="17662"/>
    <cellStyle name="Note 15 3 6 2" xfId="41283"/>
    <cellStyle name="Note 15 3 7" xfId="29475"/>
    <cellStyle name="Note 15 4" xfId="6771"/>
    <cellStyle name="Note 15 4 2" xfId="13056"/>
    <cellStyle name="Note 15 4 2 2" xfId="24866"/>
    <cellStyle name="Note 15 4 2 2 2" xfId="48485"/>
    <cellStyle name="Note 15 4 2 3" xfId="36677"/>
    <cellStyle name="Note 15 4 3" xfId="9822"/>
    <cellStyle name="Note 15 4 3 2" xfId="21632"/>
    <cellStyle name="Note 15 4 3 2 2" xfId="45251"/>
    <cellStyle name="Note 15 4 3 3" xfId="33443"/>
    <cellStyle name="Note 15 4 4" xfId="18585"/>
    <cellStyle name="Note 15 4 4 2" xfId="42206"/>
    <cellStyle name="Note 15 4 5" xfId="30398"/>
    <cellStyle name="Note 15 5" xfId="8244"/>
    <cellStyle name="Note 15 5 2" xfId="14529"/>
    <cellStyle name="Note 15 5 2 2" xfId="26339"/>
    <cellStyle name="Note 15 5 2 2 2" xfId="49958"/>
    <cellStyle name="Note 15 5 2 3" xfId="38150"/>
    <cellStyle name="Note 15 5 3" xfId="11638"/>
    <cellStyle name="Note 15 5 3 2" xfId="23448"/>
    <cellStyle name="Note 15 5 3 2 2" xfId="47067"/>
    <cellStyle name="Note 15 5 3 3" xfId="35259"/>
    <cellStyle name="Note 15 5 4" xfId="20058"/>
    <cellStyle name="Note 15 5 4 2" xfId="43679"/>
    <cellStyle name="Note 15 5 5" xfId="31871"/>
    <cellStyle name="Note 15 6" xfId="9648"/>
    <cellStyle name="Note 15 6 2" xfId="21458"/>
    <cellStyle name="Note 15 6 2 2" xfId="45077"/>
    <cellStyle name="Note 15 6 3" xfId="33269"/>
    <cellStyle name="Note 15 7" xfId="12589"/>
    <cellStyle name="Note 15 7 2" xfId="24399"/>
    <cellStyle name="Note 15 7 2 2" xfId="48018"/>
    <cellStyle name="Note 15 7 3" xfId="36210"/>
    <cellStyle name="Note 15 8" xfId="17043"/>
    <cellStyle name="Note 15 8 2" xfId="40664"/>
    <cellStyle name="Note 15 9" xfId="28856"/>
    <cellStyle name="Note 16" xfId="1706"/>
    <cellStyle name="Note 16 2" xfId="4362"/>
    <cellStyle name="Note 16 2 2" xfId="7926"/>
    <cellStyle name="Note 16 2 2 2" xfId="14211"/>
    <cellStyle name="Note 16 2 2 2 2" xfId="26021"/>
    <cellStyle name="Note 16 2 2 2 2 2" xfId="49640"/>
    <cellStyle name="Note 16 2 2 2 3" xfId="37832"/>
    <cellStyle name="Note 16 2 2 3" xfId="10341"/>
    <cellStyle name="Note 16 2 2 3 2" xfId="22151"/>
    <cellStyle name="Note 16 2 2 3 2 2" xfId="45770"/>
    <cellStyle name="Note 16 2 2 3 3" xfId="33962"/>
    <cellStyle name="Note 16 2 2 4" xfId="19740"/>
    <cellStyle name="Note 16 2 2 4 2" xfId="43361"/>
    <cellStyle name="Note 16 2 2 5" xfId="31553"/>
    <cellStyle name="Note 16 2 3" xfId="7284"/>
    <cellStyle name="Note 16 2 3 2" xfId="13569"/>
    <cellStyle name="Note 16 2 3 2 2" xfId="25379"/>
    <cellStyle name="Note 16 2 3 2 2 2" xfId="48998"/>
    <cellStyle name="Note 16 2 3 2 3" xfId="37190"/>
    <cellStyle name="Note 16 2 3 3" xfId="15965"/>
    <cellStyle name="Note 16 2 3 3 2" xfId="27775"/>
    <cellStyle name="Note 16 2 3 3 2 2" xfId="51394"/>
    <cellStyle name="Note 16 2 3 3 3" xfId="39586"/>
    <cellStyle name="Note 16 2 3 4" xfId="19098"/>
    <cellStyle name="Note 16 2 3 4 2" xfId="42719"/>
    <cellStyle name="Note 16 2 3 5" xfId="30911"/>
    <cellStyle name="Note 16 2 4" xfId="11478"/>
    <cellStyle name="Note 16 2 4 2" xfId="23288"/>
    <cellStyle name="Note 16 2 4 2 2" xfId="46907"/>
    <cellStyle name="Note 16 2 4 3" xfId="35099"/>
    <cellStyle name="Note 16 2 5" xfId="12251"/>
    <cellStyle name="Note 16 2 5 2" xfId="24061"/>
    <cellStyle name="Note 16 2 5 2 2" xfId="47680"/>
    <cellStyle name="Note 16 2 5 3" xfId="35872"/>
    <cellStyle name="Note 16 2 6" xfId="17743"/>
    <cellStyle name="Note 16 2 6 2" xfId="41364"/>
    <cellStyle name="Note 16 2 7" xfId="29556"/>
    <cellStyle name="Note 16 3" xfId="6941"/>
    <cellStyle name="Note 16 3 2" xfId="13226"/>
    <cellStyle name="Note 16 3 2 2" xfId="25036"/>
    <cellStyle name="Note 16 3 2 2 2" xfId="48655"/>
    <cellStyle name="Note 16 3 2 3" xfId="36847"/>
    <cellStyle name="Note 16 3 3" xfId="9076"/>
    <cellStyle name="Note 16 3 3 2" xfId="20886"/>
    <cellStyle name="Note 16 3 3 2 2" xfId="44505"/>
    <cellStyle name="Note 16 3 3 3" xfId="32697"/>
    <cellStyle name="Note 16 3 4" xfId="18755"/>
    <cellStyle name="Note 16 3 4 2" xfId="42376"/>
    <cellStyle name="Note 16 3 5" xfId="30568"/>
    <cellStyle name="Note 16 4" xfId="8290"/>
    <cellStyle name="Note 16 4 2" xfId="14575"/>
    <cellStyle name="Note 16 4 2 2" xfId="26385"/>
    <cellStyle name="Note 16 4 2 2 2" xfId="50004"/>
    <cellStyle name="Note 16 4 2 3" xfId="38196"/>
    <cellStyle name="Note 16 4 3" xfId="15809"/>
    <cellStyle name="Note 16 4 3 2" xfId="27619"/>
    <cellStyle name="Note 16 4 3 2 2" xfId="51238"/>
    <cellStyle name="Note 16 4 3 3" xfId="39430"/>
    <cellStyle name="Note 16 4 4" xfId="20104"/>
    <cellStyle name="Note 16 4 4 2" xfId="43725"/>
    <cellStyle name="Note 16 4 5" xfId="31917"/>
    <cellStyle name="Note 16 5" xfId="9936"/>
    <cellStyle name="Note 16 5 2" xfId="21746"/>
    <cellStyle name="Note 16 5 2 2" xfId="45365"/>
    <cellStyle name="Note 16 5 3" xfId="33557"/>
    <cellStyle name="Note 16 6" xfId="16108"/>
    <cellStyle name="Note 16 6 2" xfId="27918"/>
    <cellStyle name="Note 16 6 2 2" xfId="51537"/>
    <cellStyle name="Note 16 6 3" xfId="39729"/>
    <cellStyle name="Note 16 7" xfId="17124"/>
    <cellStyle name="Note 16 7 2" xfId="40745"/>
    <cellStyle name="Note 16 8" xfId="28937"/>
    <cellStyle name="Note 17" xfId="1703"/>
    <cellStyle name="Note 17 2" xfId="4361"/>
    <cellStyle name="Note 17 2 2" xfId="7925"/>
    <cellStyle name="Note 17 2 2 2" xfId="14210"/>
    <cellStyle name="Note 17 2 2 2 2" xfId="26020"/>
    <cellStyle name="Note 17 2 2 2 2 2" xfId="49639"/>
    <cellStyle name="Note 17 2 2 2 3" xfId="37831"/>
    <cellStyle name="Note 17 2 2 3" xfId="9395"/>
    <cellStyle name="Note 17 2 2 3 2" xfId="21205"/>
    <cellStyle name="Note 17 2 2 3 2 2" xfId="44824"/>
    <cellStyle name="Note 17 2 2 3 3" xfId="33016"/>
    <cellStyle name="Note 17 2 2 4" xfId="19739"/>
    <cellStyle name="Note 17 2 2 4 2" xfId="43360"/>
    <cellStyle name="Note 17 2 2 5" xfId="31552"/>
    <cellStyle name="Note 17 2 3" xfId="8275"/>
    <cellStyle name="Note 17 2 3 2" xfId="14560"/>
    <cellStyle name="Note 17 2 3 2 2" xfId="26370"/>
    <cellStyle name="Note 17 2 3 2 2 2" xfId="49989"/>
    <cellStyle name="Note 17 2 3 2 3" xfId="38181"/>
    <cellStyle name="Note 17 2 3 3" xfId="10307"/>
    <cellStyle name="Note 17 2 3 3 2" xfId="22117"/>
    <cellStyle name="Note 17 2 3 3 2 2" xfId="45736"/>
    <cellStyle name="Note 17 2 3 3 3" xfId="33928"/>
    <cellStyle name="Note 17 2 3 4" xfId="20089"/>
    <cellStyle name="Note 17 2 3 4 2" xfId="43710"/>
    <cellStyle name="Note 17 2 3 5" xfId="31902"/>
    <cellStyle name="Note 17 2 4" xfId="11477"/>
    <cellStyle name="Note 17 2 4 2" xfId="23287"/>
    <cellStyle name="Note 17 2 4 2 2" xfId="46906"/>
    <cellStyle name="Note 17 2 4 3" xfId="35098"/>
    <cellStyle name="Note 17 2 5" xfId="10434"/>
    <cellStyle name="Note 17 2 5 2" xfId="22244"/>
    <cellStyle name="Note 17 2 5 2 2" xfId="45863"/>
    <cellStyle name="Note 17 2 5 3" xfId="34055"/>
    <cellStyle name="Note 17 2 6" xfId="17742"/>
    <cellStyle name="Note 17 2 6 2" xfId="41363"/>
    <cellStyle name="Note 17 2 7" xfId="29555"/>
    <cellStyle name="Note 17 3" xfId="6940"/>
    <cellStyle name="Note 17 3 2" xfId="13225"/>
    <cellStyle name="Note 17 3 2 2" xfId="25035"/>
    <cellStyle name="Note 17 3 2 2 2" xfId="48654"/>
    <cellStyle name="Note 17 3 2 3" xfId="36846"/>
    <cellStyle name="Note 17 3 3" xfId="15449"/>
    <cellStyle name="Note 17 3 3 2" xfId="27259"/>
    <cellStyle name="Note 17 3 3 2 2" xfId="50878"/>
    <cellStyle name="Note 17 3 3 3" xfId="39070"/>
    <cellStyle name="Note 17 3 4" xfId="18754"/>
    <cellStyle name="Note 17 3 4 2" xfId="42375"/>
    <cellStyle name="Note 17 3 5" xfId="30567"/>
    <cellStyle name="Note 17 4" xfId="7959"/>
    <cellStyle name="Note 17 4 2" xfId="14244"/>
    <cellStyle name="Note 17 4 2 2" xfId="26054"/>
    <cellStyle name="Note 17 4 2 2 2" xfId="49673"/>
    <cellStyle name="Note 17 4 2 3" xfId="37865"/>
    <cellStyle name="Note 17 4 3" xfId="10291"/>
    <cellStyle name="Note 17 4 3 2" xfId="22101"/>
    <cellStyle name="Note 17 4 3 2 2" xfId="45720"/>
    <cellStyle name="Note 17 4 3 3" xfId="33912"/>
    <cellStyle name="Note 17 4 4" xfId="19773"/>
    <cellStyle name="Note 17 4 4 2" xfId="43394"/>
    <cellStyle name="Note 17 4 5" xfId="31586"/>
    <cellStyle name="Note 17 5" xfId="9934"/>
    <cellStyle name="Note 17 5 2" xfId="21744"/>
    <cellStyle name="Note 17 5 2 2" xfId="45363"/>
    <cellStyle name="Note 17 5 3" xfId="33555"/>
    <cellStyle name="Note 17 6" xfId="16439"/>
    <cellStyle name="Note 17 6 2" xfId="28249"/>
    <cellStyle name="Note 17 6 2 2" xfId="51868"/>
    <cellStyle name="Note 17 6 3" xfId="40060"/>
    <cellStyle name="Note 17 7" xfId="17123"/>
    <cellStyle name="Note 17 7 2" xfId="40744"/>
    <cellStyle name="Note 17 8" xfId="28936"/>
    <cellStyle name="Note 18" xfId="3263"/>
    <cellStyle name="Note 18 2" xfId="5909"/>
    <cellStyle name="Note 19" xfId="3379"/>
    <cellStyle name="Note 19 2" xfId="6019"/>
    <cellStyle name="Note 2" xfId="93"/>
    <cellStyle name="Note 2 10" xfId="3514"/>
    <cellStyle name="Note 2 10 2" xfId="7511"/>
    <cellStyle name="Note 2 10 2 2" xfId="13796"/>
    <cellStyle name="Note 2 10 2 2 2" xfId="25606"/>
    <cellStyle name="Note 2 10 2 2 2 2" xfId="49225"/>
    <cellStyle name="Note 2 10 2 2 3" xfId="37417"/>
    <cellStyle name="Note 2 10 2 3" xfId="16026"/>
    <cellStyle name="Note 2 10 2 3 2" xfId="27836"/>
    <cellStyle name="Note 2 10 2 3 2 2" xfId="51455"/>
    <cellStyle name="Note 2 10 2 3 3" xfId="39647"/>
    <cellStyle name="Note 2 10 2 4" xfId="19325"/>
    <cellStyle name="Note 2 10 2 4 2" xfId="42946"/>
    <cellStyle name="Note 2 10 2 5" xfId="31138"/>
    <cellStyle name="Note 2 10 3" xfId="8121"/>
    <cellStyle name="Note 2 10 3 2" xfId="14406"/>
    <cellStyle name="Note 2 10 3 2 2" xfId="26216"/>
    <cellStyle name="Note 2 10 3 2 2 2" xfId="49835"/>
    <cellStyle name="Note 2 10 3 2 3" xfId="38027"/>
    <cellStyle name="Note 2 10 3 3" xfId="9162"/>
    <cellStyle name="Note 2 10 3 3 2" xfId="20972"/>
    <cellStyle name="Note 2 10 3 3 2 2" xfId="44591"/>
    <cellStyle name="Note 2 10 3 3 3" xfId="32783"/>
    <cellStyle name="Note 2 10 3 4" xfId="19935"/>
    <cellStyle name="Note 2 10 3 4 2" xfId="43556"/>
    <cellStyle name="Note 2 10 3 5" xfId="31748"/>
    <cellStyle name="Note 2 10 4" xfId="10935"/>
    <cellStyle name="Note 2 10 4 2" xfId="22745"/>
    <cellStyle name="Note 2 10 4 2 2" xfId="46364"/>
    <cellStyle name="Note 2 10 4 3" xfId="34556"/>
    <cellStyle name="Note 2 10 5" xfId="10589"/>
    <cellStyle name="Note 2 10 5 2" xfId="22399"/>
    <cellStyle name="Note 2 10 5 2 2" xfId="46018"/>
    <cellStyle name="Note 2 10 5 3" xfId="34210"/>
    <cellStyle name="Note 2 10 6" xfId="17426"/>
    <cellStyle name="Note 2 10 6 2" xfId="41047"/>
    <cellStyle name="Note 2 10 7" xfId="29239"/>
    <cellStyle name="Note 2 11" xfId="625"/>
    <cellStyle name="Note 2 11 2" xfId="6486"/>
    <cellStyle name="Note 2 11 2 2" xfId="12771"/>
    <cellStyle name="Note 2 11 2 2 2" xfId="24581"/>
    <cellStyle name="Note 2 11 2 2 2 2" xfId="48200"/>
    <cellStyle name="Note 2 11 2 2 3" xfId="36392"/>
    <cellStyle name="Note 2 11 2 3" xfId="16263"/>
    <cellStyle name="Note 2 11 2 3 2" xfId="28073"/>
    <cellStyle name="Note 2 11 2 3 2 2" xfId="51692"/>
    <cellStyle name="Note 2 11 2 3 3" xfId="39884"/>
    <cellStyle name="Note 2 11 2 4" xfId="18300"/>
    <cellStyle name="Note 2 11 2 4 2" xfId="41921"/>
    <cellStyle name="Note 2 11 2 5" xfId="30113"/>
    <cellStyle name="Note 2 11 3" xfId="7107"/>
    <cellStyle name="Note 2 11 3 2" xfId="13392"/>
    <cellStyle name="Note 2 11 3 2 2" xfId="25202"/>
    <cellStyle name="Note 2 11 3 2 2 2" xfId="48821"/>
    <cellStyle name="Note 2 11 3 2 3" xfId="37013"/>
    <cellStyle name="Note 2 11 3 3" xfId="11668"/>
    <cellStyle name="Note 2 11 3 3 2" xfId="23478"/>
    <cellStyle name="Note 2 11 3 3 2 2" xfId="47097"/>
    <cellStyle name="Note 2 11 3 3 3" xfId="35289"/>
    <cellStyle name="Note 2 11 3 4" xfId="18921"/>
    <cellStyle name="Note 2 11 3 4 2" xfId="42542"/>
    <cellStyle name="Note 2 11 3 5" xfId="30734"/>
    <cellStyle name="Note 2 11 4" xfId="9280"/>
    <cellStyle name="Note 2 11 4 2" xfId="21090"/>
    <cellStyle name="Note 2 11 4 2 2" xfId="44709"/>
    <cellStyle name="Note 2 11 4 3" xfId="32901"/>
    <cellStyle name="Note 2 11 5" xfId="11352"/>
    <cellStyle name="Note 2 11 5 2" xfId="23162"/>
    <cellStyle name="Note 2 11 5 2 2" xfId="46781"/>
    <cellStyle name="Note 2 11 5 3" xfId="34973"/>
    <cellStyle name="Note 2 11 6" xfId="16825"/>
    <cellStyle name="Note 2 11 6 2" xfId="40446"/>
    <cellStyle name="Note 2 11 7" xfId="28638"/>
    <cellStyle name="Note 2 2" xfId="156"/>
    <cellStyle name="Note 2 2 2" xfId="263"/>
    <cellStyle name="Note 2 2 2 2" xfId="3296"/>
    <cellStyle name="Note 2 2 2 2 2" xfId="5942"/>
    <cellStyle name="Note 2 2 2 2 2 2" xfId="8336"/>
    <cellStyle name="Note 2 2 2 2 2 2 2" xfId="14621"/>
    <cellStyle name="Note 2 2 2 2 2 2 2 2" xfId="26431"/>
    <cellStyle name="Note 2 2 2 2 2 2 2 2 2" xfId="50050"/>
    <cellStyle name="Note 2 2 2 2 2 2 2 3" xfId="38242"/>
    <cellStyle name="Note 2 2 2 2 2 2 3" xfId="12236"/>
    <cellStyle name="Note 2 2 2 2 2 2 3 2" xfId="24046"/>
    <cellStyle name="Note 2 2 2 2 2 2 3 2 2" xfId="47665"/>
    <cellStyle name="Note 2 2 2 2 2 2 3 3" xfId="35857"/>
    <cellStyle name="Note 2 2 2 2 2 2 4" xfId="20150"/>
    <cellStyle name="Note 2 2 2 2 2 2 4 2" xfId="43771"/>
    <cellStyle name="Note 2 2 2 2 2 2 5" xfId="31963"/>
    <cellStyle name="Note 2 2 2 2 2 3" xfId="8691"/>
    <cellStyle name="Note 2 2 2 2 2 3 2" xfId="14976"/>
    <cellStyle name="Note 2 2 2 2 2 3 2 2" xfId="26786"/>
    <cellStyle name="Note 2 2 2 2 2 3 2 2 2" xfId="50405"/>
    <cellStyle name="Note 2 2 2 2 2 3 2 3" xfId="38597"/>
    <cellStyle name="Note 2 2 2 2 2 3 3" xfId="9949"/>
    <cellStyle name="Note 2 2 2 2 2 3 3 2" xfId="21759"/>
    <cellStyle name="Note 2 2 2 2 2 3 3 2 2" xfId="45378"/>
    <cellStyle name="Note 2 2 2 2 2 3 3 3" xfId="33570"/>
    <cellStyle name="Note 2 2 2 2 2 3 4" xfId="20505"/>
    <cellStyle name="Note 2 2 2 2 2 3 4 2" xfId="44126"/>
    <cellStyle name="Note 2 2 2 2 2 3 5" xfId="32318"/>
    <cellStyle name="Note 2 2 2 2 2 4" xfId="12286"/>
    <cellStyle name="Note 2 2 2 2 2 4 2" xfId="24096"/>
    <cellStyle name="Note 2 2 2 2 2 4 2 2" xfId="47715"/>
    <cellStyle name="Note 2 2 2 2 2 4 3" xfId="35907"/>
    <cellStyle name="Note 2 2 2 2 2 5" xfId="16428"/>
    <cellStyle name="Note 2 2 2 2 2 5 2" xfId="28238"/>
    <cellStyle name="Note 2 2 2 2 2 5 2 2" xfId="51857"/>
    <cellStyle name="Note 2 2 2 2 2 5 3" xfId="40049"/>
    <cellStyle name="Note 2 2 2 2 2 6" xfId="17881"/>
    <cellStyle name="Note 2 2 2 2 2 6 2" xfId="41502"/>
    <cellStyle name="Note 2 2 2 2 2 7" xfId="29694"/>
    <cellStyle name="Note 2 2 2 2 3" xfId="7341"/>
    <cellStyle name="Note 2 2 2 2 3 2" xfId="13626"/>
    <cellStyle name="Note 2 2 2 2 3 2 2" xfId="25436"/>
    <cellStyle name="Note 2 2 2 2 3 2 2 2" xfId="49055"/>
    <cellStyle name="Note 2 2 2 2 3 2 3" xfId="37247"/>
    <cellStyle name="Note 2 2 2 2 3 3" xfId="16715"/>
    <cellStyle name="Note 2 2 2 2 3 3 2" xfId="28525"/>
    <cellStyle name="Note 2 2 2 2 3 3 2 2" xfId="52144"/>
    <cellStyle name="Note 2 2 2 2 3 3 3" xfId="40336"/>
    <cellStyle name="Note 2 2 2 2 3 4" xfId="19155"/>
    <cellStyle name="Note 2 2 2 2 3 4 2" xfId="42776"/>
    <cellStyle name="Note 2 2 2 2 3 5" xfId="30968"/>
    <cellStyle name="Note 2 2 2 2 4" xfId="7093"/>
    <cellStyle name="Note 2 2 2 2 4 2" xfId="13378"/>
    <cellStyle name="Note 2 2 2 2 4 2 2" xfId="25188"/>
    <cellStyle name="Note 2 2 2 2 4 2 2 2" xfId="48807"/>
    <cellStyle name="Note 2 2 2 2 4 2 3" xfId="36999"/>
    <cellStyle name="Note 2 2 2 2 4 3" xfId="9990"/>
    <cellStyle name="Note 2 2 2 2 4 3 2" xfId="21800"/>
    <cellStyle name="Note 2 2 2 2 4 3 2 2" xfId="45419"/>
    <cellStyle name="Note 2 2 2 2 4 3 3" xfId="33611"/>
    <cellStyle name="Note 2 2 2 2 4 4" xfId="18907"/>
    <cellStyle name="Note 2 2 2 2 4 4 2" xfId="42528"/>
    <cellStyle name="Note 2 2 2 2 4 5" xfId="30720"/>
    <cellStyle name="Note 2 2 2 2 5" xfId="10741"/>
    <cellStyle name="Note 2 2 2 2 5 2" xfId="22551"/>
    <cellStyle name="Note 2 2 2 2 5 2 2" xfId="46170"/>
    <cellStyle name="Note 2 2 2 2 5 3" xfId="34362"/>
    <cellStyle name="Note 2 2 2 2 6" xfId="9231"/>
    <cellStyle name="Note 2 2 2 2 6 2" xfId="21041"/>
    <cellStyle name="Note 2 2 2 2 6 2 2" xfId="44660"/>
    <cellStyle name="Note 2 2 2 2 6 3" xfId="32852"/>
    <cellStyle name="Note 2 2 2 2 7" xfId="17262"/>
    <cellStyle name="Note 2 2 2 2 7 2" xfId="40883"/>
    <cellStyle name="Note 2 2 2 2 8" xfId="29075"/>
    <cellStyle name="Note 2 2 2 3" xfId="3455"/>
    <cellStyle name="Note 2 2 2 3 2" xfId="6082"/>
    <cellStyle name="Note 2 2 2 3 2 2" xfId="8441"/>
    <cellStyle name="Note 2 2 2 3 2 2 2" xfId="14726"/>
    <cellStyle name="Note 2 2 2 3 2 2 2 2" xfId="26536"/>
    <cellStyle name="Note 2 2 2 3 2 2 2 2 2" xfId="50155"/>
    <cellStyle name="Note 2 2 2 3 2 2 2 3" xfId="38347"/>
    <cellStyle name="Note 2 2 2 3 2 2 3" xfId="11340"/>
    <cellStyle name="Note 2 2 2 3 2 2 3 2" xfId="23150"/>
    <cellStyle name="Note 2 2 2 3 2 2 3 2 2" xfId="46769"/>
    <cellStyle name="Note 2 2 2 3 2 2 3 3" xfId="34961"/>
    <cellStyle name="Note 2 2 2 3 2 2 4" xfId="20255"/>
    <cellStyle name="Note 2 2 2 3 2 2 4 2" xfId="43876"/>
    <cellStyle name="Note 2 2 2 3 2 2 5" xfId="32068"/>
    <cellStyle name="Note 2 2 2 3 2 3" xfId="8788"/>
    <cellStyle name="Note 2 2 2 3 2 3 2" xfId="15073"/>
    <cellStyle name="Note 2 2 2 3 2 3 2 2" xfId="26883"/>
    <cellStyle name="Note 2 2 2 3 2 3 2 2 2" xfId="50502"/>
    <cellStyle name="Note 2 2 2 3 2 3 2 3" xfId="38694"/>
    <cellStyle name="Note 2 2 2 3 2 3 3" xfId="10672"/>
    <cellStyle name="Note 2 2 2 3 2 3 3 2" xfId="22482"/>
    <cellStyle name="Note 2 2 2 3 2 3 3 2 2" xfId="46101"/>
    <cellStyle name="Note 2 2 2 3 2 3 3 3" xfId="34293"/>
    <cellStyle name="Note 2 2 2 3 2 3 4" xfId="20602"/>
    <cellStyle name="Note 2 2 2 3 2 3 4 2" xfId="44223"/>
    <cellStyle name="Note 2 2 2 3 2 3 5" xfId="32415"/>
    <cellStyle name="Note 2 2 2 3 2 4" xfId="12408"/>
    <cellStyle name="Note 2 2 2 3 2 4 2" xfId="24218"/>
    <cellStyle name="Note 2 2 2 3 2 4 2 2" xfId="47837"/>
    <cellStyle name="Note 2 2 2 3 2 4 3" xfId="36029"/>
    <cellStyle name="Note 2 2 2 3 2 5" xfId="15423"/>
    <cellStyle name="Note 2 2 2 3 2 5 2" xfId="27233"/>
    <cellStyle name="Note 2 2 2 3 2 5 2 2" xfId="50852"/>
    <cellStyle name="Note 2 2 2 3 2 5 3" xfId="39044"/>
    <cellStyle name="Note 2 2 2 3 2 6" xfId="17978"/>
    <cellStyle name="Note 2 2 2 3 2 6 2" xfId="41599"/>
    <cellStyle name="Note 2 2 2 3 2 7" xfId="29791"/>
    <cellStyle name="Note 2 2 2 3 3" xfId="7457"/>
    <cellStyle name="Note 2 2 2 3 3 2" xfId="13742"/>
    <cellStyle name="Note 2 2 2 3 3 2 2" xfId="25552"/>
    <cellStyle name="Note 2 2 2 3 3 2 2 2" xfId="49171"/>
    <cellStyle name="Note 2 2 2 3 3 2 3" xfId="37363"/>
    <cellStyle name="Note 2 2 2 3 3 3" xfId="16502"/>
    <cellStyle name="Note 2 2 2 3 3 3 2" xfId="28312"/>
    <cellStyle name="Note 2 2 2 3 3 3 2 2" xfId="51931"/>
    <cellStyle name="Note 2 2 2 3 3 3 3" xfId="40123"/>
    <cellStyle name="Note 2 2 2 3 3 4" xfId="19271"/>
    <cellStyle name="Note 2 2 2 3 3 4 2" xfId="42892"/>
    <cellStyle name="Note 2 2 2 3 3 5" xfId="31084"/>
    <cellStyle name="Note 2 2 2 3 4" xfId="7101"/>
    <cellStyle name="Note 2 2 2 3 4 2" xfId="13386"/>
    <cellStyle name="Note 2 2 2 3 4 2 2" xfId="25196"/>
    <cellStyle name="Note 2 2 2 3 4 2 2 2" xfId="48815"/>
    <cellStyle name="Note 2 2 2 3 4 2 3" xfId="37007"/>
    <cellStyle name="Note 2 2 2 3 4 3" xfId="10540"/>
    <cellStyle name="Note 2 2 2 3 4 3 2" xfId="22350"/>
    <cellStyle name="Note 2 2 2 3 4 3 2 2" xfId="45969"/>
    <cellStyle name="Note 2 2 2 3 4 3 3" xfId="34161"/>
    <cellStyle name="Note 2 2 2 3 4 4" xfId="18915"/>
    <cellStyle name="Note 2 2 2 3 4 4 2" xfId="42536"/>
    <cellStyle name="Note 2 2 2 3 4 5" xfId="30728"/>
    <cellStyle name="Note 2 2 2 3 5" xfId="10878"/>
    <cellStyle name="Note 2 2 2 3 5 2" xfId="22688"/>
    <cellStyle name="Note 2 2 2 3 5 2 2" xfId="46307"/>
    <cellStyle name="Note 2 2 2 3 5 3" xfId="34499"/>
    <cellStyle name="Note 2 2 2 3 6" xfId="15925"/>
    <cellStyle name="Note 2 2 2 3 6 2" xfId="27735"/>
    <cellStyle name="Note 2 2 2 3 6 2 2" xfId="51354"/>
    <cellStyle name="Note 2 2 2 3 6 3" xfId="39546"/>
    <cellStyle name="Note 2 2 2 3 7" xfId="17372"/>
    <cellStyle name="Note 2 2 2 3 7 2" xfId="40993"/>
    <cellStyle name="Note 2 2 2 3 8" xfId="29185"/>
    <cellStyle name="Note 2 2 2 4" xfId="3597"/>
    <cellStyle name="Note 2 2 2 4 2" xfId="6183"/>
    <cellStyle name="Note 2 2 2 4 2 2" xfId="8523"/>
    <cellStyle name="Note 2 2 2 4 2 2 2" xfId="14808"/>
    <cellStyle name="Note 2 2 2 4 2 2 2 2" xfId="26618"/>
    <cellStyle name="Note 2 2 2 4 2 2 2 2 2" xfId="50237"/>
    <cellStyle name="Note 2 2 2 4 2 2 2 3" xfId="38429"/>
    <cellStyle name="Note 2 2 2 4 2 2 3" xfId="9091"/>
    <cellStyle name="Note 2 2 2 4 2 2 3 2" xfId="20901"/>
    <cellStyle name="Note 2 2 2 4 2 2 3 2 2" xfId="44520"/>
    <cellStyle name="Note 2 2 2 4 2 2 3 3" xfId="32712"/>
    <cellStyle name="Note 2 2 2 4 2 2 4" xfId="20337"/>
    <cellStyle name="Note 2 2 2 4 2 2 4 2" xfId="43958"/>
    <cellStyle name="Note 2 2 2 4 2 2 5" xfId="32150"/>
    <cellStyle name="Note 2 2 2 4 2 3" xfId="8861"/>
    <cellStyle name="Note 2 2 2 4 2 3 2" xfId="15146"/>
    <cellStyle name="Note 2 2 2 4 2 3 2 2" xfId="26956"/>
    <cellStyle name="Note 2 2 2 4 2 3 2 2 2" xfId="50575"/>
    <cellStyle name="Note 2 2 2 4 2 3 2 3" xfId="38767"/>
    <cellStyle name="Note 2 2 2 4 2 3 3" xfId="15671"/>
    <cellStyle name="Note 2 2 2 4 2 3 3 2" xfId="27481"/>
    <cellStyle name="Note 2 2 2 4 2 3 3 2 2" xfId="51100"/>
    <cellStyle name="Note 2 2 2 4 2 3 3 3" xfId="39292"/>
    <cellStyle name="Note 2 2 2 4 2 3 4" xfId="20675"/>
    <cellStyle name="Note 2 2 2 4 2 3 4 2" xfId="44296"/>
    <cellStyle name="Note 2 2 2 4 2 3 5" xfId="32488"/>
    <cellStyle name="Note 2 2 2 4 2 4" xfId="12492"/>
    <cellStyle name="Note 2 2 2 4 2 4 2" xfId="24302"/>
    <cellStyle name="Note 2 2 2 4 2 4 2 2" xfId="47921"/>
    <cellStyle name="Note 2 2 2 4 2 4 3" xfId="36113"/>
    <cellStyle name="Note 2 2 2 4 2 5" xfId="16174"/>
    <cellStyle name="Note 2 2 2 4 2 5 2" xfId="27984"/>
    <cellStyle name="Note 2 2 2 4 2 5 2 2" xfId="51603"/>
    <cellStyle name="Note 2 2 2 4 2 5 3" xfId="39795"/>
    <cellStyle name="Note 2 2 2 4 2 6" xfId="18051"/>
    <cellStyle name="Note 2 2 2 4 2 6 2" xfId="41672"/>
    <cellStyle name="Note 2 2 2 4 2 7" xfId="29864"/>
    <cellStyle name="Note 2 2 2 4 3" xfId="7578"/>
    <cellStyle name="Note 2 2 2 4 3 2" xfId="13863"/>
    <cellStyle name="Note 2 2 2 4 3 2 2" xfId="25673"/>
    <cellStyle name="Note 2 2 2 4 3 2 2 2" xfId="49292"/>
    <cellStyle name="Note 2 2 2 4 3 2 3" xfId="37484"/>
    <cellStyle name="Note 2 2 2 4 3 3" xfId="15471"/>
    <cellStyle name="Note 2 2 2 4 3 3 2" xfId="27281"/>
    <cellStyle name="Note 2 2 2 4 3 3 2 2" xfId="50900"/>
    <cellStyle name="Note 2 2 2 4 3 3 3" xfId="39092"/>
    <cellStyle name="Note 2 2 2 4 3 4" xfId="19392"/>
    <cellStyle name="Note 2 2 2 4 3 4 2" xfId="43013"/>
    <cellStyle name="Note 2 2 2 4 3 5" xfId="31205"/>
    <cellStyle name="Note 2 2 2 4 4" xfId="7100"/>
    <cellStyle name="Note 2 2 2 4 4 2" xfId="13385"/>
    <cellStyle name="Note 2 2 2 4 4 2 2" xfId="25195"/>
    <cellStyle name="Note 2 2 2 4 4 2 2 2" xfId="48814"/>
    <cellStyle name="Note 2 2 2 4 4 2 3" xfId="37006"/>
    <cellStyle name="Note 2 2 2 4 4 3" xfId="11100"/>
    <cellStyle name="Note 2 2 2 4 4 3 2" xfId="22910"/>
    <cellStyle name="Note 2 2 2 4 4 3 2 2" xfId="46529"/>
    <cellStyle name="Note 2 2 2 4 4 3 3" xfId="34721"/>
    <cellStyle name="Note 2 2 2 4 4 4" xfId="18914"/>
    <cellStyle name="Note 2 2 2 4 4 4 2" xfId="42535"/>
    <cellStyle name="Note 2 2 2 4 4 5" xfId="30727"/>
    <cellStyle name="Note 2 2 2 4 5" xfId="11005"/>
    <cellStyle name="Note 2 2 2 4 5 2" xfId="22815"/>
    <cellStyle name="Note 2 2 2 4 5 2 2" xfId="46434"/>
    <cellStyle name="Note 2 2 2 4 5 3" xfId="34626"/>
    <cellStyle name="Note 2 2 2 4 6" xfId="15828"/>
    <cellStyle name="Note 2 2 2 4 6 2" xfId="27638"/>
    <cellStyle name="Note 2 2 2 4 6 2 2" xfId="51257"/>
    <cellStyle name="Note 2 2 2 4 6 3" xfId="39449"/>
    <cellStyle name="Note 2 2 2 4 7" xfId="17486"/>
    <cellStyle name="Note 2 2 2 4 7 2" xfId="41107"/>
    <cellStyle name="Note 2 2 2 4 8" xfId="29299"/>
    <cellStyle name="Note 2 2 2 5" xfId="3608"/>
    <cellStyle name="Note 2 2 2 5 2" xfId="7589"/>
    <cellStyle name="Note 2 2 2 5 2 2" xfId="13874"/>
    <cellStyle name="Note 2 2 2 5 2 2 2" xfId="25684"/>
    <cellStyle name="Note 2 2 2 5 2 2 2 2" xfId="49303"/>
    <cellStyle name="Note 2 2 2 5 2 2 3" xfId="37495"/>
    <cellStyle name="Note 2 2 2 5 2 3" xfId="16294"/>
    <cellStyle name="Note 2 2 2 5 2 3 2" xfId="28104"/>
    <cellStyle name="Note 2 2 2 5 2 3 2 2" xfId="51723"/>
    <cellStyle name="Note 2 2 2 5 2 3 3" xfId="39915"/>
    <cellStyle name="Note 2 2 2 5 2 4" xfId="19403"/>
    <cellStyle name="Note 2 2 2 5 2 4 2" xfId="43024"/>
    <cellStyle name="Note 2 2 2 5 2 5" xfId="31216"/>
    <cellStyle name="Note 2 2 2 5 3" xfId="7819"/>
    <cellStyle name="Note 2 2 2 5 3 2" xfId="14104"/>
    <cellStyle name="Note 2 2 2 5 3 2 2" xfId="25914"/>
    <cellStyle name="Note 2 2 2 5 3 2 2 2" xfId="49533"/>
    <cellStyle name="Note 2 2 2 5 3 2 3" xfId="37725"/>
    <cellStyle name="Note 2 2 2 5 3 3" xfId="9434"/>
    <cellStyle name="Note 2 2 2 5 3 3 2" xfId="21244"/>
    <cellStyle name="Note 2 2 2 5 3 3 2 2" xfId="44863"/>
    <cellStyle name="Note 2 2 2 5 3 3 3" xfId="33055"/>
    <cellStyle name="Note 2 2 2 5 3 4" xfId="19633"/>
    <cellStyle name="Note 2 2 2 5 3 4 2" xfId="43254"/>
    <cellStyle name="Note 2 2 2 5 3 5" xfId="31446"/>
    <cellStyle name="Note 2 2 2 5 4" xfId="11016"/>
    <cellStyle name="Note 2 2 2 5 4 2" xfId="22826"/>
    <cellStyle name="Note 2 2 2 5 4 2 2" xfId="46445"/>
    <cellStyle name="Note 2 2 2 5 4 3" xfId="34637"/>
    <cellStyle name="Note 2 2 2 5 5" xfId="10652"/>
    <cellStyle name="Note 2 2 2 5 5 2" xfId="22462"/>
    <cellStyle name="Note 2 2 2 5 5 2 2" xfId="46081"/>
    <cellStyle name="Note 2 2 2 5 5 3" xfId="34273"/>
    <cellStyle name="Note 2 2 2 5 6" xfId="17497"/>
    <cellStyle name="Note 2 2 2 5 6 2" xfId="41118"/>
    <cellStyle name="Note 2 2 2 5 7" xfId="29310"/>
    <cellStyle name="Note 2 2 2 6" xfId="675"/>
    <cellStyle name="Note 2 2 2 6 2" xfId="6536"/>
    <cellStyle name="Note 2 2 2 6 2 2" xfId="12821"/>
    <cellStyle name="Note 2 2 2 6 2 2 2" xfId="24631"/>
    <cellStyle name="Note 2 2 2 6 2 2 2 2" xfId="48250"/>
    <cellStyle name="Note 2 2 2 6 2 2 3" xfId="36442"/>
    <cellStyle name="Note 2 2 2 6 2 3" xfId="11882"/>
    <cellStyle name="Note 2 2 2 6 2 3 2" xfId="23692"/>
    <cellStyle name="Note 2 2 2 6 2 3 2 2" xfId="47311"/>
    <cellStyle name="Note 2 2 2 6 2 3 3" xfId="35503"/>
    <cellStyle name="Note 2 2 2 6 2 4" xfId="18350"/>
    <cellStyle name="Note 2 2 2 6 2 4 2" xfId="41971"/>
    <cellStyle name="Note 2 2 2 6 2 5" xfId="30163"/>
    <cellStyle name="Note 2 2 2 6 3" xfId="7612"/>
    <cellStyle name="Note 2 2 2 6 3 2" xfId="13897"/>
    <cellStyle name="Note 2 2 2 6 3 2 2" xfId="25707"/>
    <cellStyle name="Note 2 2 2 6 3 2 2 2" xfId="49326"/>
    <cellStyle name="Note 2 2 2 6 3 2 3" xfId="37518"/>
    <cellStyle name="Note 2 2 2 6 3 3" xfId="16346"/>
    <cellStyle name="Note 2 2 2 6 3 3 2" xfId="28156"/>
    <cellStyle name="Note 2 2 2 6 3 3 2 2" xfId="51775"/>
    <cellStyle name="Note 2 2 2 6 3 3 3" xfId="39967"/>
    <cellStyle name="Note 2 2 2 6 3 4" xfId="19426"/>
    <cellStyle name="Note 2 2 2 6 3 4 2" xfId="43047"/>
    <cellStyle name="Note 2 2 2 6 3 5" xfId="31239"/>
    <cellStyle name="Note 2 2 2 6 4" xfId="9330"/>
    <cellStyle name="Note 2 2 2 6 4 2" xfId="21140"/>
    <cellStyle name="Note 2 2 2 6 4 2 2" xfId="44759"/>
    <cellStyle name="Note 2 2 2 6 4 3" xfId="32951"/>
    <cellStyle name="Note 2 2 2 6 5" xfId="9363"/>
    <cellStyle name="Note 2 2 2 6 5 2" xfId="21173"/>
    <cellStyle name="Note 2 2 2 6 5 2 2" xfId="44792"/>
    <cellStyle name="Note 2 2 2 6 5 3" xfId="32984"/>
    <cellStyle name="Note 2 2 2 6 6" xfId="16875"/>
    <cellStyle name="Note 2 2 2 6 6 2" xfId="40496"/>
    <cellStyle name="Note 2 2 2 6 7" xfId="28688"/>
    <cellStyle name="Note 2 2 3" xfId="3306"/>
    <cellStyle name="Note 2 2 3 2" xfId="5952"/>
    <cellStyle name="Note 2 2 3 2 2" xfId="8346"/>
    <cellStyle name="Note 2 2 3 2 2 2" xfId="14631"/>
    <cellStyle name="Note 2 2 3 2 2 2 2" xfId="26441"/>
    <cellStyle name="Note 2 2 3 2 2 2 2 2" xfId="50060"/>
    <cellStyle name="Note 2 2 3 2 2 2 3" xfId="38252"/>
    <cellStyle name="Note 2 2 3 2 2 3" xfId="15535"/>
    <cellStyle name="Note 2 2 3 2 2 3 2" xfId="27345"/>
    <cellStyle name="Note 2 2 3 2 2 3 2 2" xfId="50964"/>
    <cellStyle name="Note 2 2 3 2 2 3 3" xfId="39156"/>
    <cellStyle name="Note 2 2 3 2 2 4" xfId="20160"/>
    <cellStyle name="Note 2 2 3 2 2 4 2" xfId="43781"/>
    <cellStyle name="Note 2 2 3 2 2 5" xfId="31973"/>
    <cellStyle name="Note 2 2 3 2 3" xfId="8701"/>
    <cellStyle name="Note 2 2 3 2 3 2" xfId="14986"/>
    <cellStyle name="Note 2 2 3 2 3 2 2" xfId="26796"/>
    <cellStyle name="Note 2 2 3 2 3 2 2 2" xfId="50415"/>
    <cellStyle name="Note 2 2 3 2 3 2 3" xfId="38607"/>
    <cellStyle name="Note 2 2 3 2 3 3" xfId="9652"/>
    <cellStyle name="Note 2 2 3 2 3 3 2" xfId="21462"/>
    <cellStyle name="Note 2 2 3 2 3 3 2 2" xfId="45081"/>
    <cellStyle name="Note 2 2 3 2 3 3 3" xfId="33273"/>
    <cellStyle name="Note 2 2 3 2 3 4" xfId="20515"/>
    <cellStyle name="Note 2 2 3 2 3 4 2" xfId="44136"/>
    <cellStyle name="Note 2 2 3 2 3 5" xfId="32328"/>
    <cellStyle name="Note 2 2 3 2 4" xfId="12296"/>
    <cellStyle name="Note 2 2 3 2 4 2" xfId="24106"/>
    <cellStyle name="Note 2 2 3 2 4 2 2" xfId="47725"/>
    <cellStyle name="Note 2 2 3 2 4 3" xfId="35917"/>
    <cellStyle name="Note 2 2 3 2 5" xfId="16253"/>
    <cellStyle name="Note 2 2 3 2 5 2" xfId="28063"/>
    <cellStyle name="Note 2 2 3 2 5 2 2" xfId="51682"/>
    <cellStyle name="Note 2 2 3 2 5 3" xfId="39874"/>
    <cellStyle name="Note 2 2 3 2 6" xfId="17891"/>
    <cellStyle name="Note 2 2 3 2 6 2" xfId="41512"/>
    <cellStyle name="Note 2 2 3 2 7" xfId="29704"/>
    <cellStyle name="Note 2 2 3 3" xfId="7351"/>
    <cellStyle name="Note 2 2 3 3 2" xfId="13636"/>
    <cellStyle name="Note 2 2 3 3 2 2" xfId="25446"/>
    <cellStyle name="Note 2 2 3 3 2 2 2" xfId="49065"/>
    <cellStyle name="Note 2 2 3 3 2 3" xfId="37257"/>
    <cellStyle name="Note 2 2 3 3 3" xfId="15862"/>
    <cellStyle name="Note 2 2 3 3 3 2" xfId="27672"/>
    <cellStyle name="Note 2 2 3 3 3 2 2" xfId="51291"/>
    <cellStyle name="Note 2 2 3 3 3 3" xfId="39483"/>
    <cellStyle name="Note 2 2 3 3 4" xfId="19165"/>
    <cellStyle name="Note 2 2 3 3 4 2" xfId="42786"/>
    <cellStyle name="Note 2 2 3 3 5" xfId="30978"/>
    <cellStyle name="Note 2 2 3 4" xfId="6867"/>
    <cellStyle name="Note 2 2 3 4 2" xfId="13152"/>
    <cellStyle name="Note 2 2 3 4 2 2" xfId="24962"/>
    <cellStyle name="Note 2 2 3 4 2 2 2" xfId="48581"/>
    <cellStyle name="Note 2 2 3 4 2 3" xfId="36773"/>
    <cellStyle name="Note 2 2 3 4 3" xfId="10484"/>
    <cellStyle name="Note 2 2 3 4 3 2" xfId="22294"/>
    <cellStyle name="Note 2 2 3 4 3 2 2" xfId="45913"/>
    <cellStyle name="Note 2 2 3 4 3 3" xfId="34105"/>
    <cellStyle name="Note 2 2 3 4 4" xfId="18681"/>
    <cellStyle name="Note 2 2 3 4 4 2" xfId="42302"/>
    <cellStyle name="Note 2 2 3 4 5" xfId="30494"/>
    <cellStyle name="Note 2 2 3 5" xfId="10751"/>
    <cellStyle name="Note 2 2 3 5 2" xfId="22561"/>
    <cellStyle name="Note 2 2 3 5 2 2" xfId="46180"/>
    <cellStyle name="Note 2 2 3 5 3" xfId="34372"/>
    <cellStyle name="Note 2 2 3 6" xfId="16793"/>
    <cellStyle name="Note 2 2 3 6 2" xfId="28603"/>
    <cellStyle name="Note 2 2 3 6 2 2" xfId="52222"/>
    <cellStyle name="Note 2 2 3 6 3" xfId="40414"/>
    <cellStyle name="Note 2 2 3 7" xfId="17272"/>
    <cellStyle name="Note 2 2 3 7 2" xfId="40893"/>
    <cellStyle name="Note 2 2 3 8" xfId="29085"/>
    <cellStyle name="Note 2 2 4" xfId="3444"/>
    <cellStyle name="Note 2 2 4 2" xfId="6073"/>
    <cellStyle name="Note 2 2 4 2 2" xfId="8432"/>
    <cellStyle name="Note 2 2 4 2 2 2" xfId="14717"/>
    <cellStyle name="Note 2 2 4 2 2 2 2" xfId="26527"/>
    <cellStyle name="Note 2 2 4 2 2 2 2 2" xfId="50146"/>
    <cellStyle name="Note 2 2 4 2 2 2 3" xfId="38338"/>
    <cellStyle name="Note 2 2 4 2 2 3" xfId="10163"/>
    <cellStyle name="Note 2 2 4 2 2 3 2" xfId="21973"/>
    <cellStyle name="Note 2 2 4 2 2 3 2 2" xfId="45592"/>
    <cellStyle name="Note 2 2 4 2 2 3 3" xfId="33784"/>
    <cellStyle name="Note 2 2 4 2 2 4" xfId="20246"/>
    <cellStyle name="Note 2 2 4 2 2 4 2" xfId="43867"/>
    <cellStyle name="Note 2 2 4 2 2 5" xfId="32059"/>
    <cellStyle name="Note 2 2 4 2 3" xfId="8779"/>
    <cellStyle name="Note 2 2 4 2 3 2" xfId="15064"/>
    <cellStyle name="Note 2 2 4 2 3 2 2" xfId="26874"/>
    <cellStyle name="Note 2 2 4 2 3 2 2 2" xfId="50493"/>
    <cellStyle name="Note 2 2 4 2 3 2 3" xfId="38685"/>
    <cellStyle name="Note 2 2 4 2 3 3" xfId="11648"/>
    <cellStyle name="Note 2 2 4 2 3 3 2" xfId="23458"/>
    <cellStyle name="Note 2 2 4 2 3 3 2 2" xfId="47077"/>
    <cellStyle name="Note 2 2 4 2 3 3 3" xfId="35269"/>
    <cellStyle name="Note 2 2 4 2 3 4" xfId="20593"/>
    <cellStyle name="Note 2 2 4 2 3 4 2" xfId="44214"/>
    <cellStyle name="Note 2 2 4 2 3 5" xfId="32406"/>
    <cellStyle name="Note 2 2 4 2 4" xfId="12399"/>
    <cellStyle name="Note 2 2 4 2 4 2" xfId="24209"/>
    <cellStyle name="Note 2 2 4 2 4 2 2" xfId="47828"/>
    <cellStyle name="Note 2 2 4 2 4 3" xfId="36020"/>
    <cellStyle name="Note 2 2 4 2 5" xfId="16067"/>
    <cellStyle name="Note 2 2 4 2 5 2" xfId="27877"/>
    <cellStyle name="Note 2 2 4 2 5 2 2" xfId="51496"/>
    <cellStyle name="Note 2 2 4 2 5 3" xfId="39688"/>
    <cellStyle name="Note 2 2 4 2 6" xfId="17969"/>
    <cellStyle name="Note 2 2 4 2 6 2" xfId="41590"/>
    <cellStyle name="Note 2 2 4 2 7" xfId="29782"/>
    <cellStyle name="Note 2 2 4 3" xfId="7446"/>
    <cellStyle name="Note 2 2 4 3 2" xfId="13731"/>
    <cellStyle name="Note 2 2 4 3 2 2" xfId="25541"/>
    <cellStyle name="Note 2 2 4 3 2 2 2" xfId="49160"/>
    <cellStyle name="Note 2 2 4 3 2 3" xfId="37352"/>
    <cellStyle name="Note 2 2 4 3 3" xfId="15757"/>
    <cellStyle name="Note 2 2 4 3 3 2" xfId="27567"/>
    <cellStyle name="Note 2 2 4 3 3 2 2" xfId="51186"/>
    <cellStyle name="Note 2 2 4 3 3 3" xfId="39378"/>
    <cellStyle name="Note 2 2 4 3 4" xfId="19260"/>
    <cellStyle name="Note 2 2 4 3 4 2" xfId="42881"/>
    <cellStyle name="Note 2 2 4 3 5" xfId="31073"/>
    <cellStyle name="Note 2 2 4 4" xfId="7304"/>
    <cellStyle name="Note 2 2 4 4 2" xfId="13589"/>
    <cellStyle name="Note 2 2 4 4 2 2" xfId="25399"/>
    <cellStyle name="Note 2 2 4 4 2 2 2" xfId="49018"/>
    <cellStyle name="Note 2 2 4 4 2 3" xfId="37210"/>
    <cellStyle name="Note 2 2 4 4 3" xfId="16736"/>
    <cellStyle name="Note 2 2 4 4 3 2" xfId="28546"/>
    <cellStyle name="Note 2 2 4 4 3 2 2" xfId="52165"/>
    <cellStyle name="Note 2 2 4 4 3 3" xfId="40357"/>
    <cellStyle name="Note 2 2 4 4 4" xfId="19118"/>
    <cellStyle name="Note 2 2 4 4 4 2" xfId="42739"/>
    <cellStyle name="Note 2 2 4 4 5" xfId="30931"/>
    <cellStyle name="Note 2 2 4 5" xfId="10867"/>
    <cellStyle name="Note 2 2 4 5 2" xfId="22677"/>
    <cellStyle name="Note 2 2 4 5 2 2" xfId="46296"/>
    <cellStyle name="Note 2 2 4 5 3" xfId="34488"/>
    <cellStyle name="Note 2 2 4 6" xfId="16591"/>
    <cellStyle name="Note 2 2 4 6 2" xfId="28401"/>
    <cellStyle name="Note 2 2 4 6 2 2" xfId="52020"/>
    <cellStyle name="Note 2 2 4 6 3" xfId="40212"/>
    <cellStyle name="Note 2 2 4 7" xfId="17361"/>
    <cellStyle name="Note 2 2 4 7 2" xfId="40982"/>
    <cellStyle name="Note 2 2 4 8" xfId="29174"/>
    <cellStyle name="Note 2 2 5" xfId="3437"/>
    <cellStyle name="Note 2 2 5 2" xfId="6068"/>
    <cellStyle name="Note 2 2 5 2 2" xfId="8427"/>
    <cellStyle name="Note 2 2 5 2 2 2" xfId="14712"/>
    <cellStyle name="Note 2 2 5 2 2 2 2" xfId="26522"/>
    <cellStyle name="Note 2 2 5 2 2 2 2 2" xfId="50141"/>
    <cellStyle name="Note 2 2 5 2 2 2 3" xfId="38333"/>
    <cellStyle name="Note 2 2 5 2 2 3" xfId="15534"/>
    <cellStyle name="Note 2 2 5 2 2 3 2" xfId="27344"/>
    <cellStyle name="Note 2 2 5 2 2 3 2 2" xfId="50963"/>
    <cellStyle name="Note 2 2 5 2 2 3 3" xfId="39155"/>
    <cellStyle name="Note 2 2 5 2 2 4" xfId="20241"/>
    <cellStyle name="Note 2 2 5 2 2 4 2" xfId="43862"/>
    <cellStyle name="Note 2 2 5 2 2 5" xfId="32054"/>
    <cellStyle name="Note 2 2 5 2 3" xfId="8774"/>
    <cellStyle name="Note 2 2 5 2 3 2" xfId="15059"/>
    <cellStyle name="Note 2 2 5 2 3 2 2" xfId="26869"/>
    <cellStyle name="Note 2 2 5 2 3 2 2 2" xfId="50488"/>
    <cellStyle name="Note 2 2 5 2 3 2 3" xfId="38680"/>
    <cellStyle name="Note 2 2 5 2 3 3" xfId="11489"/>
    <cellStyle name="Note 2 2 5 2 3 3 2" xfId="23299"/>
    <cellStyle name="Note 2 2 5 2 3 3 2 2" xfId="46918"/>
    <cellStyle name="Note 2 2 5 2 3 3 3" xfId="35110"/>
    <cellStyle name="Note 2 2 5 2 3 4" xfId="20588"/>
    <cellStyle name="Note 2 2 5 2 3 4 2" xfId="44209"/>
    <cellStyle name="Note 2 2 5 2 3 5" xfId="32401"/>
    <cellStyle name="Note 2 2 5 2 4" xfId="12394"/>
    <cellStyle name="Note 2 2 5 2 4 2" xfId="24204"/>
    <cellStyle name="Note 2 2 5 2 4 2 2" xfId="47823"/>
    <cellStyle name="Note 2 2 5 2 4 3" xfId="36015"/>
    <cellStyle name="Note 2 2 5 2 5" xfId="16521"/>
    <cellStyle name="Note 2 2 5 2 5 2" xfId="28331"/>
    <cellStyle name="Note 2 2 5 2 5 2 2" xfId="51950"/>
    <cellStyle name="Note 2 2 5 2 5 3" xfId="40142"/>
    <cellStyle name="Note 2 2 5 2 6" xfId="17964"/>
    <cellStyle name="Note 2 2 5 2 6 2" xfId="41585"/>
    <cellStyle name="Note 2 2 5 2 7" xfId="29777"/>
    <cellStyle name="Note 2 2 5 3" xfId="7439"/>
    <cellStyle name="Note 2 2 5 3 2" xfId="13724"/>
    <cellStyle name="Note 2 2 5 3 2 2" xfId="25534"/>
    <cellStyle name="Note 2 2 5 3 2 2 2" xfId="49153"/>
    <cellStyle name="Note 2 2 5 3 2 3" xfId="37345"/>
    <cellStyle name="Note 2 2 5 3 3" xfId="16624"/>
    <cellStyle name="Note 2 2 5 3 3 2" xfId="28434"/>
    <cellStyle name="Note 2 2 5 3 3 2 2" xfId="52053"/>
    <cellStyle name="Note 2 2 5 3 3 3" xfId="40245"/>
    <cellStyle name="Note 2 2 5 3 4" xfId="19253"/>
    <cellStyle name="Note 2 2 5 3 4 2" xfId="42874"/>
    <cellStyle name="Note 2 2 5 3 5" xfId="31066"/>
    <cellStyle name="Note 2 2 5 4" xfId="7265"/>
    <cellStyle name="Note 2 2 5 4 2" xfId="13550"/>
    <cellStyle name="Note 2 2 5 4 2 2" xfId="25360"/>
    <cellStyle name="Note 2 2 5 4 2 2 2" xfId="48979"/>
    <cellStyle name="Note 2 2 5 4 2 3" xfId="37171"/>
    <cellStyle name="Note 2 2 5 4 3" xfId="12439"/>
    <cellStyle name="Note 2 2 5 4 3 2" xfId="24249"/>
    <cellStyle name="Note 2 2 5 4 3 2 2" xfId="47868"/>
    <cellStyle name="Note 2 2 5 4 3 3" xfId="36060"/>
    <cellStyle name="Note 2 2 5 4 4" xfId="19079"/>
    <cellStyle name="Note 2 2 5 4 4 2" xfId="42700"/>
    <cellStyle name="Note 2 2 5 4 5" xfId="30892"/>
    <cellStyle name="Note 2 2 5 5" xfId="10860"/>
    <cellStyle name="Note 2 2 5 5 2" xfId="22670"/>
    <cellStyle name="Note 2 2 5 5 2 2" xfId="46289"/>
    <cellStyle name="Note 2 2 5 5 3" xfId="34481"/>
    <cellStyle name="Note 2 2 5 6" xfId="16800"/>
    <cellStyle name="Note 2 2 5 6 2" xfId="28610"/>
    <cellStyle name="Note 2 2 5 6 2 2" xfId="52229"/>
    <cellStyle name="Note 2 2 5 6 3" xfId="40421"/>
    <cellStyle name="Note 2 2 5 7" xfId="17354"/>
    <cellStyle name="Note 2 2 5 7 2" xfId="40975"/>
    <cellStyle name="Note 2 2 5 8" xfId="29167"/>
    <cellStyle name="Note 2 2 6" xfId="3580"/>
    <cellStyle name="Note 2 2 6 2" xfId="7561"/>
    <cellStyle name="Note 2 2 6 2 2" xfId="13846"/>
    <cellStyle name="Note 2 2 6 2 2 2" xfId="25656"/>
    <cellStyle name="Note 2 2 6 2 2 2 2" xfId="49275"/>
    <cellStyle name="Note 2 2 6 2 2 3" xfId="37467"/>
    <cellStyle name="Note 2 2 6 2 3" xfId="16404"/>
    <cellStyle name="Note 2 2 6 2 3 2" xfId="28214"/>
    <cellStyle name="Note 2 2 6 2 3 2 2" xfId="51833"/>
    <cellStyle name="Note 2 2 6 2 3 3" xfId="40025"/>
    <cellStyle name="Note 2 2 6 2 4" xfId="19375"/>
    <cellStyle name="Note 2 2 6 2 4 2" xfId="42996"/>
    <cellStyle name="Note 2 2 6 2 5" xfId="31188"/>
    <cellStyle name="Note 2 2 6 3" xfId="8103"/>
    <cellStyle name="Note 2 2 6 3 2" xfId="14388"/>
    <cellStyle name="Note 2 2 6 3 2 2" xfId="26198"/>
    <cellStyle name="Note 2 2 6 3 2 2 2" xfId="49817"/>
    <cellStyle name="Note 2 2 6 3 2 3" xfId="38009"/>
    <cellStyle name="Note 2 2 6 3 3" xfId="15538"/>
    <cellStyle name="Note 2 2 6 3 3 2" xfId="27348"/>
    <cellStyle name="Note 2 2 6 3 3 2 2" xfId="50967"/>
    <cellStyle name="Note 2 2 6 3 3 3" xfId="39159"/>
    <cellStyle name="Note 2 2 6 3 4" xfId="19917"/>
    <cellStyle name="Note 2 2 6 3 4 2" xfId="43538"/>
    <cellStyle name="Note 2 2 6 3 5" xfId="31730"/>
    <cellStyle name="Note 2 2 6 4" xfId="10988"/>
    <cellStyle name="Note 2 2 6 4 2" xfId="22798"/>
    <cellStyle name="Note 2 2 6 4 2 2" xfId="46417"/>
    <cellStyle name="Note 2 2 6 4 3" xfId="34609"/>
    <cellStyle name="Note 2 2 6 5" xfId="9819"/>
    <cellStyle name="Note 2 2 6 5 2" xfId="21629"/>
    <cellStyle name="Note 2 2 6 5 2 2" xfId="45248"/>
    <cellStyle name="Note 2 2 6 5 3" xfId="33440"/>
    <cellStyle name="Note 2 2 6 6" xfId="17469"/>
    <cellStyle name="Note 2 2 6 6 2" xfId="41090"/>
    <cellStyle name="Note 2 2 6 7" xfId="29282"/>
    <cellStyle name="Note 2 2 7" xfId="647"/>
    <cellStyle name="Note 2 2 7 2" xfId="6508"/>
    <cellStyle name="Note 2 2 7 2 2" xfId="12793"/>
    <cellStyle name="Note 2 2 7 2 2 2" xfId="24603"/>
    <cellStyle name="Note 2 2 7 2 2 2 2" xfId="48222"/>
    <cellStyle name="Note 2 2 7 2 2 3" xfId="36414"/>
    <cellStyle name="Note 2 2 7 2 3" xfId="9820"/>
    <cellStyle name="Note 2 2 7 2 3 2" xfId="21630"/>
    <cellStyle name="Note 2 2 7 2 3 2 2" xfId="45249"/>
    <cellStyle name="Note 2 2 7 2 3 3" xfId="33441"/>
    <cellStyle name="Note 2 2 7 2 4" xfId="18322"/>
    <cellStyle name="Note 2 2 7 2 4 2" xfId="41943"/>
    <cellStyle name="Note 2 2 7 2 5" xfId="30135"/>
    <cellStyle name="Note 2 2 7 3" xfId="7177"/>
    <cellStyle name="Note 2 2 7 3 2" xfId="13462"/>
    <cellStyle name="Note 2 2 7 3 2 2" xfId="25272"/>
    <cellStyle name="Note 2 2 7 3 2 2 2" xfId="48891"/>
    <cellStyle name="Note 2 2 7 3 2 3" xfId="37083"/>
    <cellStyle name="Note 2 2 7 3 3" xfId="10699"/>
    <cellStyle name="Note 2 2 7 3 3 2" xfId="22509"/>
    <cellStyle name="Note 2 2 7 3 3 2 2" xfId="46128"/>
    <cellStyle name="Note 2 2 7 3 3 3" xfId="34320"/>
    <cellStyle name="Note 2 2 7 3 4" xfId="18991"/>
    <cellStyle name="Note 2 2 7 3 4 2" xfId="42612"/>
    <cellStyle name="Note 2 2 7 3 5" xfId="30804"/>
    <cellStyle name="Note 2 2 7 4" xfId="9302"/>
    <cellStyle name="Note 2 2 7 4 2" xfId="21112"/>
    <cellStyle name="Note 2 2 7 4 2 2" xfId="44731"/>
    <cellStyle name="Note 2 2 7 4 3" xfId="32923"/>
    <cellStyle name="Note 2 2 7 5" xfId="16612"/>
    <cellStyle name="Note 2 2 7 5 2" xfId="28422"/>
    <cellStyle name="Note 2 2 7 5 2 2" xfId="52041"/>
    <cellStyle name="Note 2 2 7 5 3" xfId="40233"/>
    <cellStyle name="Note 2 2 7 6" xfId="16847"/>
    <cellStyle name="Note 2 2 7 6 2" xfId="40468"/>
    <cellStyle name="Note 2 2 7 7" xfId="28660"/>
    <cellStyle name="Note 2 3" xfId="206"/>
    <cellStyle name="Note 2 3 2" xfId="1048"/>
    <cellStyle name="Note 2 3 2 2" xfId="3792"/>
    <cellStyle name="Note 2 3 2 2 2" xfId="7684"/>
    <cellStyle name="Note 2 3 2 2 2 2" xfId="13969"/>
    <cellStyle name="Note 2 3 2 2 2 2 2" xfId="25779"/>
    <cellStyle name="Note 2 3 2 2 2 2 2 2" xfId="49398"/>
    <cellStyle name="Note 2 3 2 2 2 2 3" xfId="37590"/>
    <cellStyle name="Note 2 3 2 2 2 3" xfId="15484"/>
    <cellStyle name="Note 2 3 2 2 2 3 2" xfId="27294"/>
    <cellStyle name="Note 2 3 2 2 2 3 2 2" xfId="50913"/>
    <cellStyle name="Note 2 3 2 2 2 3 3" xfId="39105"/>
    <cellStyle name="Note 2 3 2 2 2 4" xfId="19498"/>
    <cellStyle name="Note 2 3 2 2 2 4 2" xfId="43119"/>
    <cellStyle name="Note 2 3 2 2 2 5" xfId="31311"/>
    <cellStyle name="Note 2 3 2 2 3" xfId="8107"/>
    <cellStyle name="Note 2 3 2 2 3 2" xfId="14392"/>
    <cellStyle name="Note 2 3 2 2 3 2 2" xfId="26202"/>
    <cellStyle name="Note 2 3 2 2 3 2 2 2" xfId="49821"/>
    <cellStyle name="Note 2 3 2 2 3 2 3" xfId="38013"/>
    <cellStyle name="Note 2 3 2 2 3 3" xfId="10818"/>
    <cellStyle name="Note 2 3 2 2 3 3 2" xfId="22628"/>
    <cellStyle name="Note 2 3 2 2 3 3 2 2" xfId="46247"/>
    <cellStyle name="Note 2 3 2 2 3 3 3" xfId="34439"/>
    <cellStyle name="Note 2 3 2 2 3 4" xfId="19921"/>
    <cellStyle name="Note 2 3 2 2 3 4 2" xfId="43542"/>
    <cellStyle name="Note 2 3 2 2 3 5" xfId="31734"/>
    <cellStyle name="Note 2 3 2 2 4" xfId="11130"/>
    <cellStyle name="Note 2 3 2 2 4 2" xfId="22940"/>
    <cellStyle name="Note 2 3 2 2 4 2 2" xfId="46559"/>
    <cellStyle name="Note 2 3 2 2 4 3" xfId="34751"/>
    <cellStyle name="Note 2 3 2 2 5" xfId="9023"/>
    <cellStyle name="Note 2 3 2 2 5 2" xfId="20833"/>
    <cellStyle name="Note 2 3 2 2 5 2 2" xfId="44452"/>
    <cellStyle name="Note 2 3 2 2 5 3" xfId="32644"/>
    <cellStyle name="Note 2 3 2 2 6" xfId="17565"/>
    <cellStyle name="Note 2 3 2 2 6 2" xfId="41186"/>
    <cellStyle name="Note 2 3 2 2 7" xfId="29378"/>
    <cellStyle name="Note 2 3 2 3" xfId="6671"/>
    <cellStyle name="Note 2 3 2 3 2" xfId="12956"/>
    <cellStyle name="Note 2 3 2 3 2 2" xfId="24766"/>
    <cellStyle name="Note 2 3 2 3 2 2 2" xfId="48385"/>
    <cellStyle name="Note 2 3 2 3 2 3" xfId="36577"/>
    <cellStyle name="Note 2 3 2 3 3" xfId="11433"/>
    <cellStyle name="Note 2 3 2 3 3 2" xfId="23243"/>
    <cellStyle name="Note 2 3 2 3 3 2 2" xfId="46862"/>
    <cellStyle name="Note 2 3 2 3 3 3" xfId="35054"/>
    <cellStyle name="Note 2 3 2 3 4" xfId="18485"/>
    <cellStyle name="Note 2 3 2 3 4 2" xfId="42106"/>
    <cellStyle name="Note 2 3 2 3 5" xfId="30298"/>
    <cellStyle name="Note 2 3 2 4" xfId="6577"/>
    <cellStyle name="Note 2 3 2 4 2" xfId="12862"/>
    <cellStyle name="Note 2 3 2 4 2 2" xfId="24672"/>
    <cellStyle name="Note 2 3 2 4 2 2 2" xfId="48291"/>
    <cellStyle name="Note 2 3 2 4 2 3" xfId="36483"/>
    <cellStyle name="Note 2 3 2 4 3" xfId="12141"/>
    <cellStyle name="Note 2 3 2 4 3 2" xfId="23951"/>
    <cellStyle name="Note 2 3 2 4 3 2 2" xfId="47570"/>
    <cellStyle name="Note 2 3 2 4 3 3" xfId="35762"/>
    <cellStyle name="Note 2 3 2 4 4" xfId="18391"/>
    <cellStyle name="Note 2 3 2 4 4 2" xfId="42012"/>
    <cellStyle name="Note 2 3 2 4 5" xfId="30204"/>
    <cellStyle name="Note 2 3 2 5" xfId="9538"/>
    <cellStyle name="Note 2 3 2 5 2" xfId="21348"/>
    <cellStyle name="Note 2 3 2 5 2 2" xfId="44967"/>
    <cellStyle name="Note 2 3 2 5 3" xfId="33159"/>
    <cellStyle name="Note 2 3 2 6" xfId="15336"/>
    <cellStyle name="Note 2 3 2 6 2" xfId="27146"/>
    <cellStyle name="Note 2 3 2 6 2 2" xfId="50765"/>
    <cellStyle name="Note 2 3 2 6 3" xfId="38957"/>
    <cellStyle name="Note 2 3 2 7" xfId="16946"/>
    <cellStyle name="Note 2 3 2 7 2" xfId="40567"/>
    <cellStyle name="Note 2 3 2 8" xfId="28759"/>
    <cellStyle name="Note 2 3 3" xfId="3297"/>
    <cellStyle name="Note 2 3 3 2" xfId="5943"/>
    <cellStyle name="Note 2 3 3 2 2" xfId="8337"/>
    <cellStyle name="Note 2 3 3 2 2 2" xfId="14622"/>
    <cellStyle name="Note 2 3 3 2 2 2 2" xfId="26432"/>
    <cellStyle name="Note 2 3 3 2 2 2 2 2" xfId="50051"/>
    <cellStyle name="Note 2 3 3 2 2 2 3" xfId="38243"/>
    <cellStyle name="Note 2 3 3 2 2 3" xfId="9881"/>
    <cellStyle name="Note 2 3 3 2 2 3 2" xfId="21691"/>
    <cellStyle name="Note 2 3 3 2 2 3 2 2" xfId="45310"/>
    <cellStyle name="Note 2 3 3 2 2 3 3" xfId="33502"/>
    <cellStyle name="Note 2 3 3 2 2 4" xfId="20151"/>
    <cellStyle name="Note 2 3 3 2 2 4 2" xfId="43772"/>
    <cellStyle name="Note 2 3 3 2 2 5" xfId="31964"/>
    <cellStyle name="Note 2 3 3 2 3" xfId="8692"/>
    <cellStyle name="Note 2 3 3 2 3 2" xfId="14977"/>
    <cellStyle name="Note 2 3 3 2 3 2 2" xfId="26787"/>
    <cellStyle name="Note 2 3 3 2 3 2 2 2" xfId="50406"/>
    <cellStyle name="Note 2 3 3 2 3 2 3" xfId="38598"/>
    <cellStyle name="Note 2 3 3 2 3 3" xfId="9364"/>
    <cellStyle name="Note 2 3 3 2 3 3 2" xfId="21174"/>
    <cellStyle name="Note 2 3 3 2 3 3 2 2" xfId="44793"/>
    <cellStyle name="Note 2 3 3 2 3 3 3" xfId="32985"/>
    <cellStyle name="Note 2 3 3 2 3 4" xfId="20506"/>
    <cellStyle name="Note 2 3 3 2 3 4 2" xfId="44127"/>
    <cellStyle name="Note 2 3 3 2 3 5" xfId="32319"/>
    <cellStyle name="Note 2 3 3 2 4" xfId="12287"/>
    <cellStyle name="Note 2 3 3 2 4 2" xfId="24097"/>
    <cellStyle name="Note 2 3 3 2 4 2 2" xfId="47716"/>
    <cellStyle name="Note 2 3 3 2 4 3" xfId="35908"/>
    <cellStyle name="Note 2 3 3 2 5" xfId="16320"/>
    <cellStyle name="Note 2 3 3 2 5 2" xfId="28130"/>
    <cellStyle name="Note 2 3 3 2 5 2 2" xfId="51749"/>
    <cellStyle name="Note 2 3 3 2 5 3" xfId="39941"/>
    <cellStyle name="Note 2 3 3 2 6" xfId="17882"/>
    <cellStyle name="Note 2 3 3 2 6 2" xfId="41503"/>
    <cellStyle name="Note 2 3 3 2 7" xfId="29695"/>
    <cellStyle name="Note 2 3 3 3" xfId="7342"/>
    <cellStyle name="Note 2 3 3 3 2" xfId="13627"/>
    <cellStyle name="Note 2 3 3 3 2 2" xfId="25437"/>
    <cellStyle name="Note 2 3 3 3 2 2 2" xfId="49056"/>
    <cellStyle name="Note 2 3 3 3 2 3" xfId="37248"/>
    <cellStyle name="Note 2 3 3 3 3" xfId="16541"/>
    <cellStyle name="Note 2 3 3 3 3 2" xfId="28351"/>
    <cellStyle name="Note 2 3 3 3 3 2 2" xfId="51970"/>
    <cellStyle name="Note 2 3 3 3 3 3" xfId="40162"/>
    <cellStyle name="Note 2 3 3 3 4" xfId="19156"/>
    <cellStyle name="Note 2 3 3 3 4 2" xfId="42777"/>
    <cellStyle name="Note 2 3 3 3 5" xfId="30969"/>
    <cellStyle name="Note 2 3 3 4" xfId="7948"/>
    <cellStyle name="Note 2 3 3 4 2" xfId="14233"/>
    <cellStyle name="Note 2 3 3 4 2 2" xfId="26043"/>
    <cellStyle name="Note 2 3 3 4 2 2 2" xfId="49662"/>
    <cellStyle name="Note 2 3 3 4 2 3" xfId="37854"/>
    <cellStyle name="Note 2 3 3 4 3" xfId="9027"/>
    <cellStyle name="Note 2 3 3 4 3 2" xfId="20837"/>
    <cellStyle name="Note 2 3 3 4 3 2 2" xfId="44456"/>
    <cellStyle name="Note 2 3 3 4 3 3" xfId="32648"/>
    <cellStyle name="Note 2 3 3 4 4" xfId="19762"/>
    <cellStyle name="Note 2 3 3 4 4 2" xfId="43383"/>
    <cellStyle name="Note 2 3 3 4 5" xfId="31575"/>
    <cellStyle name="Note 2 3 3 5" xfId="10742"/>
    <cellStyle name="Note 2 3 3 5 2" xfId="22552"/>
    <cellStyle name="Note 2 3 3 5 2 2" xfId="46171"/>
    <cellStyle name="Note 2 3 3 5 3" xfId="34363"/>
    <cellStyle name="Note 2 3 3 6" xfId="11439"/>
    <cellStyle name="Note 2 3 3 6 2" xfId="23249"/>
    <cellStyle name="Note 2 3 3 6 2 2" xfId="46868"/>
    <cellStyle name="Note 2 3 3 6 3" xfId="35060"/>
    <cellStyle name="Note 2 3 3 7" xfId="17263"/>
    <cellStyle name="Note 2 3 3 7 2" xfId="40884"/>
    <cellStyle name="Note 2 3 3 8" xfId="29076"/>
    <cellStyle name="Note 2 3 4" xfId="3570"/>
    <cellStyle name="Note 2 3 4 2" xfId="6159"/>
    <cellStyle name="Note 2 3 4 2 2" xfId="8503"/>
    <cellStyle name="Note 2 3 4 2 2 2" xfId="14788"/>
    <cellStyle name="Note 2 3 4 2 2 2 2" xfId="26598"/>
    <cellStyle name="Note 2 3 4 2 2 2 2 2" xfId="50217"/>
    <cellStyle name="Note 2 3 4 2 2 2 3" xfId="38409"/>
    <cellStyle name="Note 2 3 4 2 2 3" xfId="11969"/>
    <cellStyle name="Note 2 3 4 2 2 3 2" xfId="23779"/>
    <cellStyle name="Note 2 3 4 2 2 3 2 2" xfId="47398"/>
    <cellStyle name="Note 2 3 4 2 2 3 3" xfId="35590"/>
    <cellStyle name="Note 2 3 4 2 2 4" xfId="20317"/>
    <cellStyle name="Note 2 3 4 2 2 4 2" xfId="43938"/>
    <cellStyle name="Note 2 3 4 2 2 5" xfId="32130"/>
    <cellStyle name="Note 2 3 4 2 3" xfId="8843"/>
    <cellStyle name="Note 2 3 4 2 3 2" xfId="15128"/>
    <cellStyle name="Note 2 3 4 2 3 2 2" xfId="26938"/>
    <cellStyle name="Note 2 3 4 2 3 2 2 2" xfId="50557"/>
    <cellStyle name="Note 2 3 4 2 3 2 3" xfId="38749"/>
    <cellStyle name="Note 2 3 4 2 3 3" xfId="11708"/>
    <cellStyle name="Note 2 3 4 2 3 3 2" xfId="23518"/>
    <cellStyle name="Note 2 3 4 2 3 3 2 2" xfId="47137"/>
    <cellStyle name="Note 2 3 4 2 3 3 3" xfId="35329"/>
    <cellStyle name="Note 2 3 4 2 3 4" xfId="20657"/>
    <cellStyle name="Note 2 3 4 2 3 4 2" xfId="44278"/>
    <cellStyle name="Note 2 3 4 2 3 5" xfId="32470"/>
    <cellStyle name="Note 2 3 4 2 4" xfId="12471"/>
    <cellStyle name="Note 2 3 4 2 4 2" xfId="24281"/>
    <cellStyle name="Note 2 3 4 2 4 2 2" xfId="47900"/>
    <cellStyle name="Note 2 3 4 2 4 3" xfId="36092"/>
    <cellStyle name="Note 2 3 4 2 5" xfId="16062"/>
    <cellStyle name="Note 2 3 4 2 5 2" xfId="27872"/>
    <cellStyle name="Note 2 3 4 2 5 2 2" xfId="51491"/>
    <cellStyle name="Note 2 3 4 2 5 3" xfId="39683"/>
    <cellStyle name="Note 2 3 4 2 6" xfId="18033"/>
    <cellStyle name="Note 2 3 4 2 6 2" xfId="41654"/>
    <cellStyle name="Note 2 3 4 2 7" xfId="29846"/>
    <cellStyle name="Note 2 3 4 3" xfId="7556"/>
    <cellStyle name="Note 2 3 4 3 2" xfId="13841"/>
    <cellStyle name="Note 2 3 4 3 2 2" xfId="25651"/>
    <cellStyle name="Note 2 3 4 3 2 2 2" xfId="49270"/>
    <cellStyle name="Note 2 3 4 3 2 3" xfId="37462"/>
    <cellStyle name="Note 2 3 4 3 3" xfId="9207"/>
    <cellStyle name="Note 2 3 4 3 3 2" xfId="21017"/>
    <cellStyle name="Note 2 3 4 3 3 2 2" xfId="44636"/>
    <cellStyle name="Note 2 3 4 3 3 3" xfId="32828"/>
    <cellStyle name="Note 2 3 4 3 4" xfId="19370"/>
    <cellStyle name="Note 2 3 4 3 4 2" xfId="42991"/>
    <cellStyle name="Note 2 3 4 3 5" xfId="31183"/>
    <cellStyle name="Note 2 3 4 4" xfId="8276"/>
    <cellStyle name="Note 2 3 4 4 2" xfId="14561"/>
    <cellStyle name="Note 2 3 4 4 2 2" xfId="26371"/>
    <cellStyle name="Note 2 3 4 4 2 2 2" xfId="49990"/>
    <cellStyle name="Note 2 3 4 4 2 3" xfId="38182"/>
    <cellStyle name="Note 2 3 4 4 3" xfId="9166"/>
    <cellStyle name="Note 2 3 4 4 3 2" xfId="20976"/>
    <cellStyle name="Note 2 3 4 4 3 2 2" xfId="44595"/>
    <cellStyle name="Note 2 3 4 4 3 3" xfId="32787"/>
    <cellStyle name="Note 2 3 4 4 4" xfId="20090"/>
    <cellStyle name="Note 2 3 4 4 4 2" xfId="43711"/>
    <cellStyle name="Note 2 3 4 4 5" xfId="31903"/>
    <cellStyle name="Note 2 3 4 5" xfId="10981"/>
    <cellStyle name="Note 2 3 4 5 2" xfId="22791"/>
    <cellStyle name="Note 2 3 4 5 2 2" xfId="46410"/>
    <cellStyle name="Note 2 3 4 5 3" xfId="34602"/>
    <cellStyle name="Note 2 3 4 6" xfId="15954"/>
    <cellStyle name="Note 2 3 4 6 2" xfId="27764"/>
    <cellStyle name="Note 2 3 4 6 2 2" xfId="51383"/>
    <cellStyle name="Note 2 3 4 6 3" xfId="39575"/>
    <cellStyle name="Note 2 3 4 7" xfId="17465"/>
    <cellStyle name="Note 2 3 4 7 2" xfId="41086"/>
    <cellStyle name="Note 2 3 4 8" xfId="29278"/>
    <cellStyle name="Note 2 3 5" xfId="3522"/>
    <cellStyle name="Note 2 3 5 2" xfId="6125"/>
    <cellStyle name="Note 2 3 5 2 2" xfId="8480"/>
    <cellStyle name="Note 2 3 5 2 2 2" xfId="14765"/>
    <cellStyle name="Note 2 3 5 2 2 2 2" xfId="26575"/>
    <cellStyle name="Note 2 3 5 2 2 2 2 2" xfId="50194"/>
    <cellStyle name="Note 2 3 5 2 2 2 3" xfId="38386"/>
    <cellStyle name="Note 2 3 5 2 2 3" xfId="11045"/>
    <cellStyle name="Note 2 3 5 2 2 3 2" xfId="22855"/>
    <cellStyle name="Note 2 3 5 2 2 3 2 2" xfId="46474"/>
    <cellStyle name="Note 2 3 5 2 2 3 3" xfId="34666"/>
    <cellStyle name="Note 2 3 5 2 2 4" xfId="20294"/>
    <cellStyle name="Note 2 3 5 2 2 4 2" xfId="43915"/>
    <cellStyle name="Note 2 3 5 2 2 5" xfId="32107"/>
    <cellStyle name="Note 2 3 5 2 3" xfId="8826"/>
    <cellStyle name="Note 2 3 5 2 3 2" xfId="15111"/>
    <cellStyle name="Note 2 3 5 2 3 2 2" xfId="26921"/>
    <cellStyle name="Note 2 3 5 2 3 2 2 2" xfId="50540"/>
    <cellStyle name="Note 2 3 5 2 3 2 3" xfId="38732"/>
    <cellStyle name="Note 2 3 5 2 3 3" xfId="15314"/>
    <cellStyle name="Note 2 3 5 2 3 3 2" xfId="27124"/>
    <cellStyle name="Note 2 3 5 2 3 3 2 2" xfId="50743"/>
    <cellStyle name="Note 2 3 5 2 3 3 3" xfId="38935"/>
    <cellStyle name="Note 2 3 5 2 3 4" xfId="20640"/>
    <cellStyle name="Note 2 3 5 2 3 4 2" xfId="44261"/>
    <cellStyle name="Note 2 3 5 2 3 5" xfId="32453"/>
    <cellStyle name="Note 2 3 5 2 4" xfId="12449"/>
    <cellStyle name="Note 2 3 5 2 4 2" xfId="24259"/>
    <cellStyle name="Note 2 3 5 2 4 2 2" xfId="47878"/>
    <cellStyle name="Note 2 3 5 2 4 3" xfId="36070"/>
    <cellStyle name="Note 2 3 5 2 5" xfId="15728"/>
    <cellStyle name="Note 2 3 5 2 5 2" xfId="27538"/>
    <cellStyle name="Note 2 3 5 2 5 2 2" xfId="51157"/>
    <cellStyle name="Note 2 3 5 2 5 3" xfId="39349"/>
    <cellStyle name="Note 2 3 5 2 6" xfId="18016"/>
    <cellStyle name="Note 2 3 5 2 6 2" xfId="41637"/>
    <cellStyle name="Note 2 3 5 2 7" xfId="29829"/>
    <cellStyle name="Note 2 3 5 3" xfId="7519"/>
    <cellStyle name="Note 2 3 5 3 2" xfId="13804"/>
    <cellStyle name="Note 2 3 5 3 2 2" xfId="25614"/>
    <cellStyle name="Note 2 3 5 3 2 2 2" xfId="49233"/>
    <cellStyle name="Note 2 3 5 3 2 3" xfId="37425"/>
    <cellStyle name="Note 2 3 5 3 3" xfId="15491"/>
    <cellStyle name="Note 2 3 5 3 3 2" xfId="27301"/>
    <cellStyle name="Note 2 3 5 3 3 2 2" xfId="50920"/>
    <cellStyle name="Note 2 3 5 3 3 3" xfId="39112"/>
    <cellStyle name="Note 2 3 5 3 4" xfId="19333"/>
    <cellStyle name="Note 2 3 5 3 4 2" xfId="42954"/>
    <cellStyle name="Note 2 3 5 3 5" xfId="31146"/>
    <cellStyle name="Note 2 3 5 4" xfId="7178"/>
    <cellStyle name="Note 2 3 5 4 2" xfId="13463"/>
    <cellStyle name="Note 2 3 5 4 2 2" xfId="25273"/>
    <cellStyle name="Note 2 3 5 4 2 2 2" xfId="48892"/>
    <cellStyle name="Note 2 3 5 4 2 3" xfId="37084"/>
    <cellStyle name="Note 2 3 5 4 3" xfId="9004"/>
    <cellStyle name="Note 2 3 5 4 3 2" xfId="20814"/>
    <cellStyle name="Note 2 3 5 4 3 2 2" xfId="44433"/>
    <cellStyle name="Note 2 3 5 4 3 3" xfId="32625"/>
    <cellStyle name="Note 2 3 5 4 4" xfId="18992"/>
    <cellStyle name="Note 2 3 5 4 4 2" xfId="42613"/>
    <cellStyle name="Note 2 3 5 4 5" xfId="30805"/>
    <cellStyle name="Note 2 3 5 5" xfId="10943"/>
    <cellStyle name="Note 2 3 5 5 2" xfId="22753"/>
    <cellStyle name="Note 2 3 5 5 2 2" xfId="46372"/>
    <cellStyle name="Note 2 3 5 5 3" xfId="34564"/>
    <cellStyle name="Note 2 3 5 6" xfId="16080"/>
    <cellStyle name="Note 2 3 5 6 2" xfId="27890"/>
    <cellStyle name="Note 2 3 5 6 2 2" xfId="51509"/>
    <cellStyle name="Note 2 3 5 6 3" xfId="39701"/>
    <cellStyle name="Note 2 3 5 7" xfId="17434"/>
    <cellStyle name="Note 2 3 5 7 2" xfId="41055"/>
    <cellStyle name="Note 2 3 5 8" xfId="29247"/>
    <cellStyle name="Note 2 3 6" xfId="3545"/>
    <cellStyle name="Note 2 3 6 2" xfId="7539"/>
    <cellStyle name="Note 2 3 6 2 2" xfId="13824"/>
    <cellStyle name="Note 2 3 6 2 2 2" xfId="25634"/>
    <cellStyle name="Note 2 3 6 2 2 2 2" xfId="49253"/>
    <cellStyle name="Note 2 3 6 2 2 3" xfId="37445"/>
    <cellStyle name="Note 2 3 6 2 3" xfId="16676"/>
    <cellStyle name="Note 2 3 6 2 3 2" xfId="28486"/>
    <cellStyle name="Note 2 3 6 2 3 2 2" xfId="52105"/>
    <cellStyle name="Note 2 3 6 2 3 3" xfId="40297"/>
    <cellStyle name="Note 2 3 6 2 4" xfId="19353"/>
    <cellStyle name="Note 2 3 6 2 4 2" xfId="42974"/>
    <cellStyle name="Note 2 3 6 2 5" xfId="31166"/>
    <cellStyle name="Note 2 3 6 3" xfId="8610"/>
    <cellStyle name="Note 2 3 6 3 2" xfId="14895"/>
    <cellStyle name="Note 2 3 6 3 2 2" xfId="26705"/>
    <cellStyle name="Note 2 3 6 3 2 2 2" xfId="50324"/>
    <cellStyle name="Note 2 3 6 3 2 3" xfId="38516"/>
    <cellStyle name="Note 2 3 6 3 3" xfId="12159"/>
    <cellStyle name="Note 2 3 6 3 3 2" xfId="23969"/>
    <cellStyle name="Note 2 3 6 3 3 2 2" xfId="47588"/>
    <cellStyle name="Note 2 3 6 3 3 3" xfId="35780"/>
    <cellStyle name="Note 2 3 6 3 4" xfId="20424"/>
    <cellStyle name="Note 2 3 6 3 4 2" xfId="44045"/>
    <cellStyle name="Note 2 3 6 3 5" xfId="32237"/>
    <cellStyle name="Note 2 3 6 4" xfId="10964"/>
    <cellStyle name="Note 2 3 6 4 2" xfId="22774"/>
    <cellStyle name="Note 2 3 6 4 2 2" xfId="46393"/>
    <cellStyle name="Note 2 3 6 4 3" xfId="34585"/>
    <cellStyle name="Note 2 3 6 5" xfId="16413"/>
    <cellStyle name="Note 2 3 6 5 2" xfId="28223"/>
    <cellStyle name="Note 2 3 6 5 2 2" xfId="51842"/>
    <cellStyle name="Note 2 3 6 5 3" xfId="40034"/>
    <cellStyle name="Note 2 3 6 6" xfId="17451"/>
    <cellStyle name="Note 2 3 6 6 2" xfId="41072"/>
    <cellStyle name="Note 2 3 6 7" xfId="29264"/>
    <cellStyle name="Note 2 3 7" xfId="790"/>
    <cellStyle name="Note 2 3 7 2" xfId="6573"/>
    <cellStyle name="Note 2 3 7 2 2" xfId="12858"/>
    <cellStyle name="Note 2 3 7 2 2 2" xfId="24668"/>
    <cellStyle name="Note 2 3 7 2 2 2 2" xfId="48287"/>
    <cellStyle name="Note 2 3 7 2 2 3" xfId="36479"/>
    <cellStyle name="Note 2 3 7 2 3" xfId="11347"/>
    <cellStyle name="Note 2 3 7 2 3 2" xfId="23157"/>
    <cellStyle name="Note 2 3 7 2 3 2 2" xfId="46776"/>
    <cellStyle name="Note 2 3 7 2 3 3" xfId="34968"/>
    <cellStyle name="Note 2 3 7 2 4" xfId="18387"/>
    <cellStyle name="Note 2 3 7 2 4 2" xfId="42008"/>
    <cellStyle name="Note 2 3 7 2 5" xfId="30200"/>
    <cellStyle name="Note 2 3 7 3" xfId="7020"/>
    <cellStyle name="Note 2 3 7 3 2" xfId="13305"/>
    <cellStyle name="Note 2 3 7 3 2 2" xfId="25115"/>
    <cellStyle name="Note 2 3 7 3 2 2 2" xfId="48734"/>
    <cellStyle name="Note 2 3 7 3 2 3" xfId="36926"/>
    <cellStyle name="Note 2 3 7 3 3" xfId="9202"/>
    <cellStyle name="Note 2 3 7 3 3 2" xfId="21012"/>
    <cellStyle name="Note 2 3 7 3 3 2 2" xfId="44631"/>
    <cellStyle name="Note 2 3 7 3 3 3" xfId="32823"/>
    <cellStyle name="Note 2 3 7 3 4" xfId="18834"/>
    <cellStyle name="Note 2 3 7 3 4 2" xfId="42455"/>
    <cellStyle name="Note 2 3 7 3 5" xfId="30647"/>
    <cellStyle name="Note 2 3 7 4" xfId="9391"/>
    <cellStyle name="Note 2 3 7 4 2" xfId="21201"/>
    <cellStyle name="Note 2 3 7 4 2 2" xfId="44820"/>
    <cellStyle name="Note 2 3 7 4 3" xfId="33012"/>
    <cellStyle name="Note 2 3 7 5" xfId="11677"/>
    <cellStyle name="Note 2 3 7 5 2" xfId="23487"/>
    <cellStyle name="Note 2 3 7 5 2 2" xfId="47106"/>
    <cellStyle name="Note 2 3 7 5 3" xfId="35298"/>
    <cellStyle name="Note 2 3 7 6" xfId="16893"/>
    <cellStyle name="Note 2 3 7 6 2" xfId="40514"/>
    <cellStyle name="Note 2 3 7 7" xfId="28706"/>
    <cellStyle name="Note 2 4" xfId="1124"/>
    <cellStyle name="Note 2 4 2" xfId="1054"/>
    <cellStyle name="Note 2 4 2 2" xfId="3798"/>
    <cellStyle name="Note 2 4 2 2 2" xfId="7690"/>
    <cellStyle name="Note 2 4 2 2 2 2" xfId="13975"/>
    <cellStyle name="Note 2 4 2 2 2 2 2" xfId="25785"/>
    <cellStyle name="Note 2 4 2 2 2 2 2 2" xfId="49404"/>
    <cellStyle name="Note 2 4 2 2 2 2 3" xfId="37596"/>
    <cellStyle name="Note 2 4 2 2 2 3" xfId="10145"/>
    <cellStyle name="Note 2 4 2 2 2 3 2" xfId="21955"/>
    <cellStyle name="Note 2 4 2 2 2 3 2 2" xfId="45574"/>
    <cellStyle name="Note 2 4 2 2 2 3 3" xfId="33766"/>
    <cellStyle name="Note 2 4 2 2 2 4" xfId="19504"/>
    <cellStyle name="Note 2 4 2 2 2 4 2" xfId="43125"/>
    <cellStyle name="Note 2 4 2 2 2 5" xfId="31317"/>
    <cellStyle name="Note 2 4 2 2 3" xfId="7305"/>
    <cellStyle name="Note 2 4 2 2 3 2" xfId="13590"/>
    <cellStyle name="Note 2 4 2 2 3 2 2" xfId="25400"/>
    <cellStyle name="Note 2 4 2 2 3 2 2 2" xfId="49019"/>
    <cellStyle name="Note 2 4 2 2 3 2 3" xfId="37211"/>
    <cellStyle name="Note 2 4 2 2 3 3" xfId="16586"/>
    <cellStyle name="Note 2 4 2 2 3 3 2" xfId="28396"/>
    <cellStyle name="Note 2 4 2 2 3 3 2 2" xfId="52015"/>
    <cellStyle name="Note 2 4 2 2 3 3 3" xfId="40207"/>
    <cellStyle name="Note 2 4 2 2 3 4" xfId="19119"/>
    <cellStyle name="Note 2 4 2 2 3 4 2" xfId="42740"/>
    <cellStyle name="Note 2 4 2 2 3 5" xfId="30932"/>
    <cellStyle name="Note 2 4 2 2 4" xfId="11136"/>
    <cellStyle name="Note 2 4 2 2 4 2" xfId="22946"/>
    <cellStyle name="Note 2 4 2 2 4 2 2" xfId="46565"/>
    <cellStyle name="Note 2 4 2 2 4 3" xfId="34757"/>
    <cellStyle name="Note 2 4 2 2 5" xfId="12591"/>
    <cellStyle name="Note 2 4 2 2 5 2" xfId="24401"/>
    <cellStyle name="Note 2 4 2 2 5 2 2" xfId="48020"/>
    <cellStyle name="Note 2 4 2 2 5 3" xfId="36212"/>
    <cellStyle name="Note 2 4 2 2 6" xfId="17571"/>
    <cellStyle name="Note 2 4 2 2 6 2" xfId="41192"/>
    <cellStyle name="Note 2 4 2 2 7" xfId="29384"/>
    <cellStyle name="Note 2 4 2 3" xfId="6677"/>
    <cellStyle name="Note 2 4 2 3 2" xfId="12962"/>
    <cellStyle name="Note 2 4 2 3 2 2" xfId="24772"/>
    <cellStyle name="Note 2 4 2 3 2 2 2" xfId="48391"/>
    <cellStyle name="Note 2 4 2 3 2 3" xfId="36583"/>
    <cellStyle name="Note 2 4 2 3 3" xfId="15332"/>
    <cellStyle name="Note 2 4 2 3 3 2" xfId="27142"/>
    <cellStyle name="Note 2 4 2 3 3 2 2" xfId="50761"/>
    <cellStyle name="Note 2 4 2 3 3 3" xfId="38953"/>
    <cellStyle name="Note 2 4 2 3 4" xfId="18491"/>
    <cellStyle name="Note 2 4 2 3 4 2" xfId="42112"/>
    <cellStyle name="Note 2 4 2 3 5" xfId="30304"/>
    <cellStyle name="Note 2 4 2 4" xfId="6396"/>
    <cellStyle name="Note 2 4 2 4 2" xfId="12682"/>
    <cellStyle name="Note 2 4 2 4 2 2" xfId="24492"/>
    <cellStyle name="Note 2 4 2 4 2 2 2" xfId="48111"/>
    <cellStyle name="Note 2 4 2 4 2 3" xfId="36303"/>
    <cellStyle name="Note 2 4 2 4 3" xfId="16705"/>
    <cellStyle name="Note 2 4 2 4 3 2" xfId="28515"/>
    <cellStyle name="Note 2 4 2 4 3 2 2" xfId="52134"/>
    <cellStyle name="Note 2 4 2 4 3 3" xfId="40326"/>
    <cellStyle name="Note 2 4 2 4 4" xfId="18211"/>
    <cellStyle name="Note 2 4 2 4 4 2" xfId="41832"/>
    <cellStyle name="Note 2 4 2 4 5" xfId="30024"/>
    <cellStyle name="Note 2 4 2 5" xfId="9544"/>
    <cellStyle name="Note 2 4 2 5 2" xfId="21354"/>
    <cellStyle name="Note 2 4 2 5 2 2" xfId="44973"/>
    <cellStyle name="Note 2 4 2 5 3" xfId="33165"/>
    <cellStyle name="Note 2 4 2 6" xfId="15554"/>
    <cellStyle name="Note 2 4 2 6 2" xfId="27364"/>
    <cellStyle name="Note 2 4 2 6 2 2" xfId="50983"/>
    <cellStyle name="Note 2 4 2 6 3" xfId="39175"/>
    <cellStyle name="Note 2 4 2 7" xfId="16952"/>
    <cellStyle name="Note 2 4 2 7 2" xfId="40573"/>
    <cellStyle name="Note 2 4 2 8" xfId="28765"/>
    <cellStyle name="Note 2 4 3" xfId="3865"/>
    <cellStyle name="Note 2 4 3 2" xfId="7757"/>
    <cellStyle name="Note 2 4 3 2 2" xfId="14042"/>
    <cellStyle name="Note 2 4 3 2 2 2" xfId="25852"/>
    <cellStyle name="Note 2 4 3 2 2 2 2" xfId="49471"/>
    <cellStyle name="Note 2 4 3 2 2 3" xfId="37663"/>
    <cellStyle name="Note 2 4 3 2 3" xfId="15761"/>
    <cellStyle name="Note 2 4 3 2 3 2" xfId="27571"/>
    <cellStyle name="Note 2 4 3 2 3 2 2" xfId="51190"/>
    <cellStyle name="Note 2 4 3 2 3 3" xfId="39382"/>
    <cellStyle name="Note 2 4 3 2 4" xfId="19571"/>
    <cellStyle name="Note 2 4 3 2 4 2" xfId="43192"/>
    <cellStyle name="Note 2 4 3 2 5" xfId="31384"/>
    <cellStyle name="Note 2 4 3 3" xfId="6433"/>
    <cellStyle name="Note 2 4 3 3 2" xfId="12719"/>
    <cellStyle name="Note 2 4 3 3 2 2" xfId="24529"/>
    <cellStyle name="Note 2 4 3 3 2 2 2" xfId="48148"/>
    <cellStyle name="Note 2 4 3 3 2 3" xfId="36340"/>
    <cellStyle name="Note 2 4 3 3 3" xfId="16277"/>
    <cellStyle name="Note 2 4 3 3 3 2" xfId="28087"/>
    <cellStyle name="Note 2 4 3 3 3 2 2" xfId="51706"/>
    <cellStyle name="Note 2 4 3 3 3 3" xfId="39898"/>
    <cellStyle name="Note 2 4 3 3 4" xfId="18248"/>
    <cellStyle name="Note 2 4 3 3 4 2" xfId="41869"/>
    <cellStyle name="Note 2 4 3 3 5" xfId="30061"/>
    <cellStyle name="Note 2 4 3 4" xfId="11203"/>
    <cellStyle name="Note 2 4 3 4 2" xfId="23013"/>
    <cellStyle name="Note 2 4 3 4 2 2" xfId="46632"/>
    <cellStyle name="Note 2 4 3 4 3" xfId="34824"/>
    <cellStyle name="Note 2 4 3 5" xfId="12192"/>
    <cellStyle name="Note 2 4 3 5 2" xfId="24002"/>
    <cellStyle name="Note 2 4 3 5 2 2" xfId="47621"/>
    <cellStyle name="Note 2 4 3 5 3" xfId="35813"/>
    <cellStyle name="Note 2 4 3 6" xfId="17638"/>
    <cellStyle name="Note 2 4 3 6 2" xfId="41259"/>
    <cellStyle name="Note 2 4 3 7" xfId="29451"/>
    <cellStyle name="Note 2 4 4" xfId="6745"/>
    <cellStyle name="Note 2 4 4 2" xfId="13030"/>
    <cellStyle name="Note 2 4 4 2 2" xfId="24840"/>
    <cellStyle name="Note 2 4 4 2 2 2" xfId="48459"/>
    <cellStyle name="Note 2 4 4 2 3" xfId="36651"/>
    <cellStyle name="Note 2 4 4 3" xfId="11381"/>
    <cellStyle name="Note 2 4 4 3 2" xfId="23191"/>
    <cellStyle name="Note 2 4 4 3 2 2" xfId="46810"/>
    <cellStyle name="Note 2 4 4 3 3" xfId="35002"/>
    <cellStyle name="Note 2 4 4 4" xfId="18559"/>
    <cellStyle name="Note 2 4 4 4 2" xfId="42180"/>
    <cellStyle name="Note 2 4 4 5" xfId="30372"/>
    <cellStyle name="Note 2 4 5" xfId="8118"/>
    <cellStyle name="Note 2 4 5 2" xfId="14403"/>
    <cellStyle name="Note 2 4 5 2 2" xfId="26213"/>
    <cellStyle name="Note 2 4 5 2 2 2" xfId="49832"/>
    <cellStyle name="Note 2 4 5 2 3" xfId="38024"/>
    <cellStyle name="Note 2 4 5 3" xfId="9147"/>
    <cellStyle name="Note 2 4 5 3 2" xfId="20957"/>
    <cellStyle name="Note 2 4 5 3 2 2" xfId="44576"/>
    <cellStyle name="Note 2 4 5 3 3" xfId="32768"/>
    <cellStyle name="Note 2 4 5 4" xfId="19932"/>
    <cellStyle name="Note 2 4 5 4 2" xfId="43553"/>
    <cellStyle name="Note 2 4 5 5" xfId="31745"/>
    <cellStyle name="Note 2 4 6" xfId="9614"/>
    <cellStyle name="Note 2 4 6 2" xfId="21424"/>
    <cellStyle name="Note 2 4 6 2 2" xfId="45043"/>
    <cellStyle name="Note 2 4 6 3" xfId="33235"/>
    <cellStyle name="Note 2 4 7" xfId="15665"/>
    <cellStyle name="Note 2 4 7 2" xfId="27475"/>
    <cellStyle name="Note 2 4 7 2 2" xfId="51094"/>
    <cellStyle name="Note 2 4 7 3" xfId="39286"/>
    <cellStyle name="Note 2 4 8" xfId="17019"/>
    <cellStyle name="Note 2 4 8 2" xfId="40640"/>
    <cellStyle name="Note 2 4 9" xfId="28832"/>
    <cellStyle name="Note 2 5" xfId="1141"/>
    <cellStyle name="Note 2 5 2" xfId="1070"/>
    <cellStyle name="Note 2 5 2 2" xfId="3814"/>
    <cellStyle name="Note 2 5 2 2 2" xfId="7706"/>
    <cellStyle name="Note 2 5 2 2 2 2" xfId="13991"/>
    <cellStyle name="Note 2 5 2 2 2 2 2" xfId="25801"/>
    <cellStyle name="Note 2 5 2 2 2 2 2 2" xfId="49420"/>
    <cellStyle name="Note 2 5 2 2 2 2 3" xfId="37612"/>
    <cellStyle name="Note 2 5 2 2 2 3" xfId="16732"/>
    <cellStyle name="Note 2 5 2 2 2 3 2" xfId="28542"/>
    <cellStyle name="Note 2 5 2 2 2 3 2 2" xfId="52161"/>
    <cellStyle name="Note 2 5 2 2 2 3 3" xfId="40353"/>
    <cellStyle name="Note 2 5 2 2 2 4" xfId="19520"/>
    <cellStyle name="Note 2 5 2 2 2 4 2" xfId="43141"/>
    <cellStyle name="Note 2 5 2 2 2 5" xfId="31333"/>
    <cellStyle name="Note 2 5 2 2 3" xfId="7291"/>
    <cellStyle name="Note 2 5 2 2 3 2" xfId="13576"/>
    <cellStyle name="Note 2 5 2 2 3 2 2" xfId="25386"/>
    <cellStyle name="Note 2 5 2 2 3 2 2 2" xfId="49005"/>
    <cellStyle name="Note 2 5 2 2 3 2 3" xfId="37197"/>
    <cellStyle name="Note 2 5 2 2 3 3" xfId="16249"/>
    <cellStyle name="Note 2 5 2 2 3 3 2" xfId="28059"/>
    <cellStyle name="Note 2 5 2 2 3 3 2 2" xfId="51678"/>
    <cellStyle name="Note 2 5 2 2 3 3 3" xfId="39870"/>
    <cellStyle name="Note 2 5 2 2 3 4" xfId="19105"/>
    <cellStyle name="Note 2 5 2 2 3 4 2" xfId="42726"/>
    <cellStyle name="Note 2 5 2 2 3 5" xfId="30918"/>
    <cellStyle name="Note 2 5 2 2 4" xfId="11152"/>
    <cellStyle name="Note 2 5 2 2 4 2" xfId="22962"/>
    <cellStyle name="Note 2 5 2 2 4 2 2" xfId="46581"/>
    <cellStyle name="Note 2 5 2 2 4 3" xfId="34773"/>
    <cellStyle name="Note 2 5 2 2 5" xfId="11919"/>
    <cellStyle name="Note 2 5 2 2 5 2" xfId="23729"/>
    <cellStyle name="Note 2 5 2 2 5 2 2" xfId="47348"/>
    <cellStyle name="Note 2 5 2 2 5 3" xfId="35540"/>
    <cellStyle name="Note 2 5 2 2 6" xfId="17587"/>
    <cellStyle name="Note 2 5 2 2 6 2" xfId="41208"/>
    <cellStyle name="Note 2 5 2 2 7" xfId="29400"/>
    <cellStyle name="Note 2 5 2 3" xfId="6693"/>
    <cellStyle name="Note 2 5 2 3 2" xfId="12978"/>
    <cellStyle name="Note 2 5 2 3 2 2" xfId="24788"/>
    <cellStyle name="Note 2 5 2 3 2 2 2" xfId="48407"/>
    <cellStyle name="Note 2 5 2 3 2 3" xfId="36599"/>
    <cellStyle name="Note 2 5 2 3 3" xfId="9749"/>
    <cellStyle name="Note 2 5 2 3 3 2" xfId="21559"/>
    <cellStyle name="Note 2 5 2 3 3 2 2" xfId="45178"/>
    <cellStyle name="Note 2 5 2 3 3 3" xfId="33370"/>
    <cellStyle name="Note 2 5 2 3 4" xfId="18507"/>
    <cellStyle name="Note 2 5 2 3 4 2" xfId="42128"/>
    <cellStyle name="Note 2 5 2 3 5" xfId="30320"/>
    <cellStyle name="Note 2 5 2 4" xfId="6456"/>
    <cellStyle name="Note 2 5 2 4 2" xfId="12742"/>
    <cellStyle name="Note 2 5 2 4 2 2" xfId="24552"/>
    <cellStyle name="Note 2 5 2 4 2 2 2" xfId="48171"/>
    <cellStyle name="Note 2 5 2 4 2 3" xfId="36363"/>
    <cellStyle name="Note 2 5 2 4 3" xfId="16132"/>
    <cellStyle name="Note 2 5 2 4 3 2" xfId="27942"/>
    <cellStyle name="Note 2 5 2 4 3 2 2" xfId="51561"/>
    <cellStyle name="Note 2 5 2 4 3 3" xfId="39753"/>
    <cellStyle name="Note 2 5 2 4 4" xfId="18271"/>
    <cellStyle name="Note 2 5 2 4 4 2" xfId="41892"/>
    <cellStyle name="Note 2 5 2 4 5" xfId="30084"/>
    <cellStyle name="Note 2 5 2 5" xfId="9560"/>
    <cellStyle name="Note 2 5 2 5 2" xfId="21370"/>
    <cellStyle name="Note 2 5 2 5 2 2" xfId="44989"/>
    <cellStyle name="Note 2 5 2 5 3" xfId="33181"/>
    <cellStyle name="Note 2 5 2 6" xfId="10120"/>
    <cellStyle name="Note 2 5 2 6 2" xfId="21930"/>
    <cellStyle name="Note 2 5 2 6 2 2" xfId="45549"/>
    <cellStyle name="Note 2 5 2 6 3" xfId="33741"/>
    <cellStyle name="Note 2 5 2 7" xfId="16968"/>
    <cellStyle name="Note 2 5 2 7 2" xfId="40589"/>
    <cellStyle name="Note 2 5 2 8" xfId="28781"/>
    <cellStyle name="Note 2 5 3" xfId="3882"/>
    <cellStyle name="Note 2 5 3 2" xfId="7773"/>
    <cellStyle name="Note 2 5 3 2 2" xfId="14058"/>
    <cellStyle name="Note 2 5 3 2 2 2" xfId="25868"/>
    <cellStyle name="Note 2 5 3 2 2 2 2" xfId="49487"/>
    <cellStyle name="Note 2 5 3 2 2 3" xfId="37679"/>
    <cellStyle name="Note 2 5 3 2 3" xfId="12108"/>
    <cellStyle name="Note 2 5 3 2 3 2" xfId="23918"/>
    <cellStyle name="Note 2 5 3 2 3 2 2" xfId="47537"/>
    <cellStyle name="Note 2 5 3 2 3 3" xfId="35729"/>
    <cellStyle name="Note 2 5 3 2 4" xfId="19587"/>
    <cellStyle name="Note 2 5 3 2 4 2" xfId="43208"/>
    <cellStyle name="Note 2 5 3 2 5" xfId="31400"/>
    <cellStyle name="Note 2 5 3 3" xfId="6316"/>
    <cellStyle name="Note 2 5 3 3 2" xfId="12602"/>
    <cellStyle name="Note 2 5 3 3 2 2" xfId="24412"/>
    <cellStyle name="Note 2 5 3 3 2 2 2" xfId="48031"/>
    <cellStyle name="Note 2 5 3 3 2 3" xfId="36223"/>
    <cellStyle name="Note 2 5 3 3 3" xfId="11838"/>
    <cellStyle name="Note 2 5 3 3 3 2" xfId="23648"/>
    <cellStyle name="Note 2 5 3 3 3 2 2" xfId="47267"/>
    <cellStyle name="Note 2 5 3 3 3 3" xfId="35459"/>
    <cellStyle name="Note 2 5 3 3 4" xfId="18131"/>
    <cellStyle name="Note 2 5 3 3 4 2" xfId="41752"/>
    <cellStyle name="Note 2 5 3 3 5" xfId="29944"/>
    <cellStyle name="Note 2 5 3 4" xfId="11220"/>
    <cellStyle name="Note 2 5 3 4 2" xfId="23030"/>
    <cellStyle name="Note 2 5 3 4 2 2" xfId="46649"/>
    <cellStyle name="Note 2 5 3 4 3" xfId="34841"/>
    <cellStyle name="Note 2 5 3 5" xfId="10306"/>
    <cellStyle name="Note 2 5 3 5 2" xfId="22116"/>
    <cellStyle name="Note 2 5 3 5 2 2" xfId="45735"/>
    <cellStyle name="Note 2 5 3 5 3" xfId="33927"/>
    <cellStyle name="Note 2 5 3 6" xfId="17654"/>
    <cellStyle name="Note 2 5 3 6 2" xfId="41275"/>
    <cellStyle name="Note 2 5 3 7" xfId="29467"/>
    <cellStyle name="Note 2 5 4" xfId="6761"/>
    <cellStyle name="Note 2 5 4 2" xfId="13046"/>
    <cellStyle name="Note 2 5 4 2 2" xfId="24856"/>
    <cellStyle name="Note 2 5 4 2 2 2" xfId="48475"/>
    <cellStyle name="Note 2 5 4 2 3" xfId="36667"/>
    <cellStyle name="Note 2 5 4 3" xfId="11339"/>
    <cellStyle name="Note 2 5 4 3 2" xfId="23149"/>
    <cellStyle name="Note 2 5 4 3 2 2" xfId="46768"/>
    <cellStyle name="Note 2 5 4 3 3" xfId="34960"/>
    <cellStyle name="Note 2 5 4 4" xfId="18575"/>
    <cellStyle name="Note 2 5 4 4 2" xfId="42196"/>
    <cellStyle name="Note 2 5 4 5" xfId="30388"/>
    <cellStyle name="Note 2 5 5" xfId="8361"/>
    <cellStyle name="Note 2 5 5 2" xfId="14646"/>
    <cellStyle name="Note 2 5 5 2 2" xfId="26456"/>
    <cellStyle name="Note 2 5 5 2 2 2" xfId="50075"/>
    <cellStyle name="Note 2 5 5 2 3" xfId="38267"/>
    <cellStyle name="Note 2 5 5 3" xfId="9715"/>
    <cellStyle name="Note 2 5 5 3 2" xfId="21525"/>
    <cellStyle name="Note 2 5 5 3 2 2" xfId="45144"/>
    <cellStyle name="Note 2 5 5 3 3" xfId="33336"/>
    <cellStyle name="Note 2 5 5 4" xfId="20175"/>
    <cellStyle name="Note 2 5 5 4 2" xfId="43796"/>
    <cellStyle name="Note 2 5 5 5" xfId="31988"/>
    <cellStyle name="Note 2 5 6" xfId="9631"/>
    <cellStyle name="Note 2 5 6 2" xfId="21441"/>
    <cellStyle name="Note 2 5 6 2 2" xfId="45060"/>
    <cellStyle name="Note 2 5 6 3" xfId="33252"/>
    <cellStyle name="Note 2 5 7" xfId="9051"/>
    <cellStyle name="Note 2 5 7 2" xfId="20861"/>
    <cellStyle name="Note 2 5 7 2 2" xfId="44480"/>
    <cellStyle name="Note 2 5 7 3" xfId="32672"/>
    <cellStyle name="Note 2 5 8" xfId="17035"/>
    <cellStyle name="Note 2 5 8 2" xfId="40656"/>
    <cellStyle name="Note 2 5 9" xfId="28848"/>
    <cellStyle name="Note 2 6" xfId="1088"/>
    <cellStyle name="Note 2 6 2" xfId="3832"/>
    <cellStyle name="Note 2 6 2 2" xfId="7724"/>
    <cellStyle name="Note 2 6 2 2 2" xfId="14009"/>
    <cellStyle name="Note 2 6 2 2 2 2" xfId="25819"/>
    <cellStyle name="Note 2 6 2 2 2 2 2" xfId="49438"/>
    <cellStyle name="Note 2 6 2 2 2 3" xfId="37630"/>
    <cellStyle name="Note 2 6 2 2 3" xfId="16015"/>
    <cellStyle name="Note 2 6 2 2 3 2" xfId="27825"/>
    <cellStyle name="Note 2 6 2 2 3 2 2" xfId="51444"/>
    <cellStyle name="Note 2 6 2 2 3 3" xfId="39636"/>
    <cellStyle name="Note 2 6 2 2 4" xfId="19538"/>
    <cellStyle name="Note 2 6 2 2 4 2" xfId="43159"/>
    <cellStyle name="Note 2 6 2 2 5" xfId="31351"/>
    <cellStyle name="Note 2 6 2 3" xfId="8026"/>
    <cellStyle name="Note 2 6 2 3 2" xfId="14311"/>
    <cellStyle name="Note 2 6 2 3 2 2" xfId="26121"/>
    <cellStyle name="Note 2 6 2 3 2 2 2" xfId="49740"/>
    <cellStyle name="Note 2 6 2 3 2 3" xfId="37932"/>
    <cellStyle name="Note 2 6 2 3 3" xfId="12265"/>
    <cellStyle name="Note 2 6 2 3 3 2" xfId="24075"/>
    <cellStyle name="Note 2 6 2 3 3 2 2" xfId="47694"/>
    <cellStyle name="Note 2 6 2 3 3 3" xfId="35886"/>
    <cellStyle name="Note 2 6 2 3 4" xfId="19840"/>
    <cellStyle name="Note 2 6 2 3 4 2" xfId="43461"/>
    <cellStyle name="Note 2 6 2 3 5" xfId="31653"/>
    <cellStyle name="Note 2 6 2 4" xfId="11170"/>
    <cellStyle name="Note 2 6 2 4 2" xfId="22980"/>
    <cellStyle name="Note 2 6 2 4 2 2" xfId="46599"/>
    <cellStyle name="Note 2 6 2 4 3" xfId="34791"/>
    <cellStyle name="Note 2 6 2 5" xfId="9745"/>
    <cellStyle name="Note 2 6 2 5 2" xfId="21555"/>
    <cellStyle name="Note 2 6 2 5 2 2" xfId="45174"/>
    <cellStyle name="Note 2 6 2 5 3" xfId="33366"/>
    <cellStyle name="Note 2 6 2 6" xfId="17605"/>
    <cellStyle name="Note 2 6 2 6 2" xfId="41226"/>
    <cellStyle name="Note 2 6 2 7" xfId="29418"/>
    <cellStyle name="Note 2 6 3" xfId="6711"/>
    <cellStyle name="Note 2 6 3 2" xfId="12996"/>
    <cellStyle name="Note 2 6 3 2 2" xfId="24806"/>
    <cellStyle name="Note 2 6 3 2 2 2" xfId="48425"/>
    <cellStyle name="Note 2 6 3 2 3" xfId="36617"/>
    <cellStyle name="Note 2 6 3 3" xfId="15292"/>
    <cellStyle name="Note 2 6 3 3 2" xfId="27102"/>
    <cellStyle name="Note 2 6 3 3 2 2" xfId="50721"/>
    <cellStyle name="Note 2 6 3 3 3" xfId="38913"/>
    <cellStyle name="Note 2 6 3 4" xfId="18525"/>
    <cellStyle name="Note 2 6 3 4 2" xfId="42146"/>
    <cellStyle name="Note 2 6 3 5" xfId="30338"/>
    <cellStyle name="Note 2 6 4" xfId="7002"/>
    <cellStyle name="Note 2 6 4 2" xfId="13287"/>
    <cellStyle name="Note 2 6 4 2 2" xfId="25097"/>
    <cellStyle name="Note 2 6 4 2 2 2" xfId="48716"/>
    <cellStyle name="Note 2 6 4 2 3" xfId="36908"/>
    <cellStyle name="Note 2 6 4 3" xfId="10308"/>
    <cellStyle name="Note 2 6 4 3 2" xfId="22118"/>
    <cellStyle name="Note 2 6 4 3 2 2" xfId="45737"/>
    <cellStyle name="Note 2 6 4 3 3" xfId="33929"/>
    <cellStyle name="Note 2 6 4 4" xfId="18816"/>
    <cellStyle name="Note 2 6 4 4 2" xfId="42437"/>
    <cellStyle name="Note 2 6 4 5" xfId="30629"/>
    <cellStyle name="Note 2 6 5" xfId="9578"/>
    <cellStyle name="Note 2 6 5 2" xfId="21388"/>
    <cellStyle name="Note 2 6 5 2 2" xfId="45007"/>
    <cellStyle name="Note 2 6 5 3" xfId="33199"/>
    <cellStyle name="Note 2 6 6" xfId="15256"/>
    <cellStyle name="Note 2 6 6 2" xfId="27066"/>
    <cellStyle name="Note 2 6 6 2 2" xfId="50685"/>
    <cellStyle name="Note 2 6 6 3" xfId="38877"/>
    <cellStyle name="Note 2 6 7" xfId="16986"/>
    <cellStyle name="Note 2 6 7 2" xfId="40607"/>
    <cellStyle name="Note 2 6 8" xfId="28799"/>
    <cellStyle name="Note 2 7" xfId="3314"/>
    <cellStyle name="Note 2 7 2" xfId="5960"/>
    <cellStyle name="Note 2 7 2 2" xfId="8352"/>
    <cellStyle name="Note 2 7 2 2 2" xfId="14637"/>
    <cellStyle name="Note 2 7 2 2 2 2" xfId="26447"/>
    <cellStyle name="Note 2 7 2 2 2 2 2" xfId="50066"/>
    <cellStyle name="Note 2 7 2 2 2 3" xfId="38258"/>
    <cellStyle name="Note 2 7 2 2 3" xfId="10570"/>
    <cellStyle name="Note 2 7 2 2 3 2" xfId="22380"/>
    <cellStyle name="Note 2 7 2 2 3 2 2" xfId="45999"/>
    <cellStyle name="Note 2 7 2 2 3 3" xfId="34191"/>
    <cellStyle name="Note 2 7 2 2 4" xfId="20166"/>
    <cellStyle name="Note 2 7 2 2 4 2" xfId="43787"/>
    <cellStyle name="Note 2 7 2 2 5" xfId="31979"/>
    <cellStyle name="Note 2 7 2 3" xfId="8707"/>
    <cellStyle name="Note 2 7 2 3 2" xfId="14992"/>
    <cellStyle name="Note 2 7 2 3 2 2" xfId="26802"/>
    <cellStyle name="Note 2 7 2 3 2 2 2" xfId="50421"/>
    <cellStyle name="Note 2 7 2 3 2 3" xfId="38613"/>
    <cellStyle name="Note 2 7 2 3 3" xfId="10386"/>
    <cellStyle name="Note 2 7 2 3 3 2" xfId="22196"/>
    <cellStyle name="Note 2 7 2 3 3 2 2" xfId="45815"/>
    <cellStyle name="Note 2 7 2 3 3 3" xfId="34007"/>
    <cellStyle name="Note 2 7 2 3 4" xfId="20521"/>
    <cellStyle name="Note 2 7 2 3 4 2" xfId="44142"/>
    <cellStyle name="Note 2 7 2 3 5" xfId="32334"/>
    <cellStyle name="Note 2 7 2 4" xfId="12304"/>
    <cellStyle name="Note 2 7 2 4 2" xfId="24114"/>
    <cellStyle name="Note 2 7 2 4 2 2" xfId="47733"/>
    <cellStyle name="Note 2 7 2 4 3" xfId="35925"/>
    <cellStyle name="Note 2 7 2 5" xfId="16599"/>
    <cellStyle name="Note 2 7 2 5 2" xfId="28409"/>
    <cellStyle name="Note 2 7 2 5 2 2" xfId="52028"/>
    <cellStyle name="Note 2 7 2 5 3" xfId="40220"/>
    <cellStyle name="Note 2 7 2 6" xfId="17897"/>
    <cellStyle name="Note 2 7 2 6 2" xfId="41518"/>
    <cellStyle name="Note 2 7 2 7" xfId="29710"/>
    <cellStyle name="Note 2 7 3" xfId="7357"/>
    <cellStyle name="Note 2 7 3 2" xfId="13642"/>
    <cellStyle name="Note 2 7 3 2 2" xfId="25452"/>
    <cellStyle name="Note 2 7 3 2 2 2" xfId="49071"/>
    <cellStyle name="Note 2 7 3 2 3" xfId="37263"/>
    <cellStyle name="Note 2 7 3 3" xfId="15849"/>
    <cellStyle name="Note 2 7 3 3 2" xfId="27659"/>
    <cellStyle name="Note 2 7 3 3 2 2" xfId="51278"/>
    <cellStyle name="Note 2 7 3 3 3" xfId="39470"/>
    <cellStyle name="Note 2 7 3 4" xfId="19171"/>
    <cellStyle name="Note 2 7 3 4 2" xfId="42792"/>
    <cellStyle name="Note 2 7 3 5" xfId="30984"/>
    <cellStyle name="Note 2 7 4" xfId="7878"/>
    <cellStyle name="Note 2 7 4 2" xfId="14163"/>
    <cellStyle name="Note 2 7 4 2 2" xfId="25973"/>
    <cellStyle name="Note 2 7 4 2 2 2" xfId="49592"/>
    <cellStyle name="Note 2 7 4 2 3" xfId="37784"/>
    <cellStyle name="Note 2 7 4 3" xfId="11273"/>
    <cellStyle name="Note 2 7 4 3 2" xfId="23083"/>
    <cellStyle name="Note 2 7 4 3 2 2" xfId="46702"/>
    <cellStyle name="Note 2 7 4 3 3" xfId="34894"/>
    <cellStyle name="Note 2 7 4 4" xfId="19692"/>
    <cellStyle name="Note 2 7 4 4 2" xfId="43313"/>
    <cellStyle name="Note 2 7 4 5" xfId="31505"/>
    <cellStyle name="Note 2 7 5" xfId="10757"/>
    <cellStyle name="Note 2 7 5 2" xfId="22567"/>
    <cellStyle name="Note 2 7 5 2 2" xfId="46186"/>
    <cellStyle name="Note 2 7 5 3" xfId="34378"/>
    <cellStyle name="Note 2 7 6" xfId="15734"/>
    <cellStyle name="Note 2 7 6 2" xfId="27544"/>
    <cellStyle name="Note 2 7 6 2 2" xfId="51163"/>
    <cellStyle name="Note 2 7 6 3" xfId="39355"/>
    <cellStyle name="Note 2 7 7" xfId="17278"/>
    <cellStyle name="Note 2 7 7 2" xfId="40899"/>
    <cellStyle name="Note 2 7 8" xfId="29091"/>
    <cellStyle name="Note 2 8" xfId="3565"/>
    <cellStyle name="Note 2 8 2" xfId="6154"/>
    <cellStyle name="Note 2 8 2 2" xfId="8500"/>
    <cellStyle name="Note 2 8 2 2 2" xfId="14785"/>
    <cellStyle name="Note 2 8 2 2 2 2" xfId="26595"/>
    <cellStyle name="Note 2 8 2 2 2 2 2" xfId="50214"/>
    <cellStyle name="Note 2 8 2 2 2 3" xfId="38406"/>
    <cellStyle name="Note 2 8 2 2 3" xfId="15587"/>
    <cellStyle name="Note 2 8 2 2 3 2" xfId="27397"/>
    <cellStyle name="Note 2 8 2 2 3 2 2" xfId="51016"/>
    <cellStyle name="Note 2 8 2 2 3 3" xfId="39208"/>
    <cellStyle name="Note 2 8 2 2 4" xfId="20314"/>
    <cellStyle name="Note 2 8 2 2 4 2" xfId="43935"/>
    <cellStyle name="Note 2 8 2 2 5" xfId="32127"/>
    <cellStyle name="Note 2 8 2 3" xfId="8842"/>
    <cellStyle name="Note 2 8 2 3 2" xfId="15127"/>
    <cellStyle name="Note 2 8 2 3 2 2" xfId="26937"/>
    <cellStyle name="Note 2 8 2 3 2 2 2" xfId="50556"/>
    <cellStyle name="Note 2 8 2 3 2 3" xfId="38748"/>
    <cellStyle name="Note 2 8 2 3 3" xfId="11653"/>
    <cellStyle name="Note 2 8 2 3 3 2" xfId="23463"/>
    <cellStyle name="Note 2 8 2 3 3 2 2" xfId="47082"/>
    <cellStyle name="Note 2 8 2 3 3 3" xfId="35274"/>
    <cellStyle name="Note 2 8 2 3 4" xfId="20656"/>
    <cellStyle name="Note 2 8 2 3 4 2" xfId="44277"/>
    <cellStyle name="Note 2 8 2 3 5" xfId="32469"/>
    <cellStyle name="Note 2 8 2 4" xfId="12469"/>
    <cellStyle name="Note 2 8 2 4 2" xfId="24279"/>
    <cellStyle name="Note 2 8 2 4 2 2" xfId="47898"/>
    <cellStyle name="Note 2 8 2 4 3" xfId="36090"/>
    <cellStyle name="Note 2 8 2 5" xfId="12593"/>
    <cellStyle name="Note 2 8 2 5 2" xfId="24403"/>
    <cellStyle name="Note 2 8 2 5 2 2" xfId="48022"/>
    <cellStyle name="Note 2 8 2 5 3" xfId="36214"/>
    <cellStyle name="Note 2 8 2 6" xfId="18032"/>
    <cellStyle name="Note 2 8 2 6 2" xfId="41653"/>
    <cellStyle name="Note 2 8 2 7" xfId="29845"/>
    <cellStyle name="Note 2 8 3" xfId="7553"/>
    <cellStyle name="Note 2 8 3 2" xfId="13838"/>
    <cellStyle name="Note 2 8 3 2 2" xfId="25648"/>
    <cellStyle name="Note 2 8 3 2 2 2" xfId="49267"/>
    <cellStyle name="Note 2 8 3 2 3" xfId="37459"/>
    <cellStyle name="Note 2 8 3 3" xfId="16528"/>
    <cellStyle name="Note 2 8 3 3 2" xfId="28338"/>
    <cellStyle name="Note 2 8 3 3 2 2" xfId="51957"/>
    <cellStyle name="Note 2 8 3 3 3" xfId="40149"/>
    <cellStyle name="Note 2 8 3 4" xfId="19367"/>
    <cellStyle name="Note 2 8 3 4 2" xfId="42988"/>
    <cellStyle name="Note 2 8 3 5" xfId="31180"/>
    <cellStyle name="Note 2 8 4" xfId="8080"/>
    <cellStyle name="Note 2 8 4 2" xfId="14365"/>
    <cellStyle name="Note 2 8 4 2 2" xfId="26175"/>
    <cellStyle name="Note 2 8 4 2 2 2" xfId="49794"/>
    <cellStyle name="Note 2 8 4 2 3" xfId="37986"/>
    <cellStyle name="Note 2 8 4 3" xfId="9408"/>
    <cellStyle name="Note 2 8 4 3 2" xfId="21218"/>
    <cellStyle name="Note 2 8 4 3 2 2" xfId="44837"/>
    <cellStyle name="Note 2 8 4 3 3" xfId="33029"/>
    <cellStyle name="Note 2 8 4 4" xfId="19894"/>
    <cellStyle name="Note 2 8 4 4 2" xfId="43515"/>
    <cellStyle name="Note 2 8 4 5" xfId="31707"/>
    <cellStyle name="Note 2 8 5" xfId="10979"/>
    <cellStyle name="Note 2 8 5 2" xfId="22789"/>
    <cellStyle name="Note 2 8 5 2 2" xfId="46408"/>
    <cellStyle name="Note 2 8 5 3" xfId="34600"/>
    <cellStyle name="Note 2 8 6" xfId="16605"/>
    <cellStyle name="Note 2 8 6 2" xfId="28415"/>
    <cellStyle name="Note 2 8 6 2 2" xfId="52034"/>
    <cellStyle name="Note 2 8 6 3" xfId="40226"/>
    <cellStyle name="Note 2 8 7" xfId="17464"/>
    <cellStyle name="Note 2 8 7 2" xfId="41085"/>
    <cellStyle name="Note 2 8 8" xfId="29277"/>
    <cellStyle name="Note 2 9" xfId="3506"/>
    <cellStyle name="Note 2 9 2" xfId="6113"/>
    <cellStyle name="Note 2 9 2 2" xfId="8470"/>
    <cellStyle name="Note 2 9 2 2 2" xfId="14755"/>
    <cellStyle name="Note 2 9 2 2 2 2" xfId="26565"/>
    <cellStyle name="Note 2 9 2 2 2 2 2" xfId="50184"/>
    <cellStyle name="Note 2 9 2 2 2 3" xfId="38376"/>
    <cellStyle name="Note 2 9 2 2 3" xfId="9504"/>
    <cellStyle name="Note 2 9 2 2 3 2" xfId="21314"/>
    <cellStyle name="Note 2 9 2 2 3 2 2" xfId="44933"/>
    <cellStyle name="Note 2 9 2 2 3 3" xfId="33125"/>
    <cellStyle name="Note 2 9 2 2 4" xfId="20284"/>
    <cellStyle name="Note 2 9 2 2 4 2" xfId="43905"/>
    <cellStyle name="Note 2 9 2 2 5" xfId="32097"/>
    <cellStyle name="Note 2 9 2 3" xfId="8817"/>
    <cellStyle name="Note 2 9 2 3 2" xfId="15102"/>
    <cellStyle name="Note 2 9 2 3 2 2" xfId="26912"/>
    <cellStyle name="Note 2 9 2 3 2 2 2" xfId="50531"/>
    <cellStyle name="Note 2 9 2 3 2 3" xfId="38723"/>
    <cellStyle name="Note 2 9 2 3 3" xfId="15435"/>
    <cellStyle name="Note 2 9 2 3 3 2" xfId="27245"/>
    <cellStyle name="Note 2 9 2 3 3 2 2" xfId="50864"/>
    <cellStyle name="Note 2 9 2 3 3 3" xfId="39056"/>
    <cellStyle name="Note 2 9 2 3 4" xfId="20631"/>
    <cellStyle name="Note 2 9 2 3 4 2" xfId="44252"/>
    <cellStyle name="Note 2 9 2 3 5" xfId="32444"/>
    <cellStyle name="Note 2 9 2 4" xfId="12437"/>
    <cellStyle name="Note 2 9 2 4 2" xfId="24247"/>
    <cellStyle name="Note 2 9 2 4 2 2" xfId="47866"/>
    <cellStyle name="Note 2 9 2 4 3" xfId="36058"/>
    <cellStyle name="Note 2 9 2 5" xfId="16247"/>
    <cellStyle name="Note 2 9 2 5 2" xfId="28057"/>
    <cellStyle name="Note 2 9 2 5 2 2" xfId="51676"/>
    <cellStyle name="Note 2 9 2 5 3" xfId="39868"/>
    <cellStyle name="Note 2 9 2 6" xfId="18007"/>
    <cellStyle name="Note 2 9 2 6 2" xfId="41628"/>
    <cellStyle name="Note 2 9 2 7" xfId="29820"/>
    <cellStyle name="Note 2 9 3" xfId="7506"/>
    <cellStyle name="Note 2 9 3 2" xfId="13791"/>
    <cellStyle name="Note 2 9 3 2 2" xfId="25601"/>
    <cellStyle name="Note 2 9 3 2 2 2" xfId="49220"/>
    <cellStyle name="Note 2 9 3 2 3" xfId="37412"/>
    <cellStyle name="Note 2 9 3 3" xfId="16537"/>
    <cellStyle name="Note 2 9 3 3 2" xfId="28347"/>
    <cellStyle name="Note 2 9 3 3 2 2" xfId="51966"/>
    <cellStyle name="Note 2 9 3 3 3" xfId="40158"/>
    <cellStyle name="Note 2 9 3 4" xfId="19320"/>
    <cellStyle name="Note 2 9 3 4 2" xfId="42941"/>
    <cellStyle name="Note 2 9 3 5" xfId="31133"/>
    <cellStyle name="Note 2 9 4" xfId="8145"/>
    <cellStyle name="Note 2 9 4 2" xfId="14430"/>
    <cellStyle name="Note 2 9 4 2 2" xfId="26240"/>
    <cellStyle name="Note 2 9 4 2 2 2" xfId="49859"/>
    <cellStyle name="Note 2 9 4 2 3" xfId="38051"/>
    <cellStyle name="Note 2 9 4 3" xfId="15569"/>
    <cellStyle name="Note 2 9 4 3 2" xfId="27379"/>
    <cellStyle name="Note 2 9 4 3 2 2" xfId="50998"/>
    <cellStyle name="Note 2 9 4 3 3" xfId="39190"/>
    <cellStyle name="Note 2 9 4 4" xfId="19959"/>
    <cellStyle name="Note 2 9 4 4 2" xfId="43580"/>
    <cellStyle name="Note 2 9 4 5" xfId="31772"/>
    <cellStyle name="Note 2 9 5" xfId="10927"/>
    <cellStyle name="Note 2 9 5 2" xfId="22737"/>
    <cellStyle name="Note 2 9 5 2 2" xfId="46356"/>
    <cellStyle name="Note 2 9 5 3" xfId="34548"/>
    <cellStyle name="Note 2 9 6" xfId="11442"/>
    <cellStyle name="Note 2 9 6 2" xfId="23252"/>
    <cellStyle name="Note 2 9 6 2 2" xfId="46871"/>
    <cellStyle name="Note 2 9 6 3" xfId="35063"/>
    <cellStyle name="Note 2 9 7" xfId="17421"/>
    <cellStyle name="Note 2 9 7 2" xfId="41042"/>
    <cellStyle name="Note 2 9 8" xfId="29234"/>
    <cellStyle name="Note 20" xfId="3652"/>
    <cellStyle name="Note 20 2" xfId="7604"/>
    <cellStyle name="Note 20 2 2" xfId="13889"/>
    <cellStyle name="Note 20 2 2 2" xfId="25699"/>
    <cellStyle name="Note 20 2 2 2 2" xfId="49318"/>
    <cellStyle name="Note 20 2 2 3" xfId="37510"/>
    <cellStyle name="Note 20 2 3" xfId="15685"/>
    <cellStyle name="Note 20 2 3 2" xfId="27495"/>
    <cellStyle name="Note 20 2 3 2 2" xfId="51114"/>
    <cellStyle name="Note 20 2 3 3" xfId="39306"/>
    <cellStyle name="Note 20 2 4" xfId="19418"/>
    <cellStyle name="Note 20 2 4 2" xfId="43039"/>
    <cellStyle name="Note 20 2 5" xfId="31231"/>
    <cellStyle name="Note 20 3" xfId="7865"/>
    <cellStyle name="Note 20 3 2" xfId="14150"/>
    <cellStyle name="Note 20 3 2 2" xfId="25960"/>
    <cellStyle name="Note 20 3 2 2 2" xfId="49579"/>
    <cellStyle name="Note 20 3 2 3" xfId="37771"/>
    <cellStyle name="Note 20 3 3" xfId="10477"/>
    <cellStyle name="Note 20 3 3 2" xfId="22287"/>
    <cellStyle name="Note 20 3 3 2 2" xfId="45906"/>
    <cellStyle name="Note 20 3 3 3" xfId="34098"/>
    <cellStyle name="Note 20 3 4" xfId="19679"/>
    <cellStyle name="Note 20 3 4 2" xfId="43300"/>
    <cellStyle name="Note 20 3 5" xfId="31492"/>
    <cellStyle name="Note 20 4" xfId="11034"/>
    <cellStyle name="Note 20 4 2" xfId="22844"/>
    <cellStyle name="Note 20 4 2 2" xfId="46463"/>
    <cellStyle name="Note 20 4 3" xfId="34655"/>
    <cellStyle name="Note 20 5" xfId="9827"/>
    <cellStyle name="Note 20 5 2" xfId="21637"/>
    <cellStyle name="Note 20 5 2 2" xfId="45256"/>
    <cellStyle name="Note 20 5 3" xfId="33448"/>
    <cellStyle name="Note 20 6" xfId="17504"/>
    <cellStyle name="Note 20 6 2" xfId="41125"/>
    <cellStyle name="Note 20 7" xfId="29317"/>
    <cellStyle name="Note 21" xfId="6273"/>
    <cellStyle name="Note 22" xfId="620"/>
    <cellStyle name="Note 22 2" xfId="6481"/>
    <cellStyle name="Note 22 2 2" xfId="12766"/>
    <cellStyle name="Note 22 2 2 2" xfId="24576"/>
    <cellStyle name="Note 22 2 2 2 2" xfId="48195"/>
    <cellStyle name="Note 22 2 2 3" xfId="36387"/>
    <cellStyle name="Note 22 2 3" xfId="11266"/>
    <cellStyle name="Note 22 2 3 2" xfId="23076"/>
    <cellStyle name="Note 22 2 3 2 2" xfId="46695"/>
    <cellStyle name="Note 22 2 3 3" xfId="34887"/>
    <cellStyle name="Note 22 2 4" xfId="18295"/>
    <cellStyle name="Note 22 2 4 2" xfId="41916"/>
    <cellStyle name="Note 22 2 5" xfId="30108"/>
    <cellStyle name="Note 22 3" xfId="6818"/>
    <cellStyle name="Note 22 3 2" xfId="13103"/>
    <cellStyle name="Note 22 3 2 2" xfId="24913"/>
    <cellStyle name="Note 22 3 2 2 2" xfId="48532"/>
    <cellStyle name="Note 22 3 2 3" xfId="36724"/>
    <cellStyle name="Note 22 3 3" xfId="15655"/>
    <cellStyle name="Note 22 3 3 2" xfId="27465"/>
    <cellStyle name="Note 22 3 3 2 2" xfId="51084"/>
    <cellStyle name="Note 22 3 3 3" xfId="39276"/>
    <cellStyle name="Note 22 3 4" xfId="18632"/>
    <cellStyle name="Note 22 3 4 2" xfId="42253"/>
    <cellStyle name="Note 22 3 5" xfId="30445"/>
    <cellStyle name="Note 22 4" xfId="9275"/>
    <cellStyle name="Note 22 4 2" xfId="21085"/>
    <cellStyle name="Note 22 4 2 2" xfId="44704"/>
    <cellStyle name="Note 22 4 3" xfId="32896"/>
    <cellStyle name="Note 22 5" xfId="10689"/>
    <cellStyle name="Note 22 5 2" xfId="22499"/>
    <cellStyle name="Note 22 5 2 2" xfId="46118"/>
    <cellStyle name="Note 22 5 3" xfId="34310"/>
    <cellStyle name="Note 22 6" xfId="16820"/>
    <cellStyle name="Note 22 6 2" xfId="40441"/>
    <cellStyle name="Note 22 7" xfId="28633"/>
    <cellStyle name="Note 3" xfId="155"/>
    <cellStyle name="Note 3 10" xfId="3577"/>
    <cellStyle name="Note 3 10 2" xfId="6165"/>
    <cellStyle name="Note 3 10 2 2" xfId="8506"/>
    <cellStyle name="Note 3 10 2 2 2" xfId="14791"/>
    <cellStyle name="Note 3 10 2 2 2 2" xfId="26601"/>
    <cellStyle name="Note 3 10 2 2 2 2 2" xfId="50220"/>
    <cellStyle name="Note 3 10 2 2 2 3" xfId="38412"/>
    <cellStyle name="Note 3 10 2 2 3" xfId="9696"/>
    <cellStyle name="Note 3 10 2 2 3 2" xfId="21506"/>
    <cellStyle name="Note 3 10 2 2 3 2 2" xfId="45125"/>
    <cellStyle name="Note 3 10 2 2 3 3" xfId="33317"/>
    <cellStyle name="Note 3 10 2 2 4" xfId="20320"/>
    <cellStyle name="Note 3 10 2 2 4 2" xfId="43941"/>
    <cellStyle name="Note 3 10 2 2 5" xfId="32133"/>
    <cellStyle name="Note 3 10 2 3" xfId="8845"/>
    <cellStyle name="Note 3 10 2 3 2" xfId="15130"/>
    <cellStyle name="Note 3 10 2 3 2 2" xfId="26940"/>
    <cellStyle name="Note 3 10 2 3 2 2 2" xfId="50559"/>
    <cellStyle name="Note 3 10 2 3 2 3" xfId="38751"/>
    <cellStyle name="Note 3 10 2 3 3" xfId="11245"/>
    <cellStyle name="Note 3 10 2 3 3 2" xfId="23055"/>
    <cellStyle name="Note 3 10 2 3 3 2 2" xfId="46674"/>
    <cellStyle name="Note 3 10 2 3 3 3" xfId="34866"/>
    <cellStyle name="Note 3 10 2 3 4" xfId="20659"/>
    <cellStyle name="Note 3 10 2 3 4 2" xfId="44280"/>
    <cellStyle name="Note 3 10 2 3 5" xfId="32472"/>
    <cellStyle name="Note 3 10 2 4" xfId="12475"/>
    <cellStyle name="Note 3 10 2 4 2" xfId="24285"/>
    <cellStyle name="Note 3 10 2 4 2 2" xfId="47904"/>
    <cellStyle name="Note 3 10 2 4 3" xfId="36096"/>
    <cellStyle name="Note 3 10 2 5" xfId="16429"/>
    <cellStyle name="Note 3 10 2 5 2" xfId="28239"/>
    <cellStyle name="Note 3 10 2 5 2 2" xfId="51858"/>
    <cellStyle name="Note 3 10 2 5 3" xfId="40050"/>
    <cellStyle name="Note 3 10 2 6" xfId="18035"/>
    <cellStyle name="Note 3 10 2 6 2" xfId="41656"/>
    <cellStyle name="Note 3 10 2 7" xfId="29848"/>
    <cellStyle name="Note 3 10 3" xfId="7560"/>
    <cellStyle name="Note 3 10 3 2" xfId="13845"/>
    <cellStyle name="Note 3 10 3 2 2" xfId="25655"/>
    <cellStyle name="Note 3 10 3 2 2 2" xfId="49274"/>
    <cellStyle name="Note 3 10 3 2 3" xfId="37466"/>
    <cellStyle name="Note 3 10 3 3" xfId="15943"/>
    <cellStyle name="Note 3 10 3 3 2" xfId="27753"/>
    <cellStyle name="Note 3 10 3 3 2 2" xfId="51372"/>
    <cellStyle name="Note 3 10 3 3 3" xfId="39564"/>
    <cellStyle name="Note 3 10 3 4" xfId="19374"/>
    <cellStyle name="Note 3 10 3 4 2" xfId="42995"/>
    <cellStyle name="Note 3 10 3 5" xfId="31187"/>
    <cellStyle name="Note 3 10 4" xfId="7804"/>
    <cellStyle name="Note 3 10 4 2" xfId="14089"/>
    <cellStyle name="Note 3 10 4 2 2" xfId="25899"/>
    <cellStyle name="Note 3 10 4 2 2 2" xfId="49518"/>
    <cellStyle name="Note 3 10 4 2 3" xfId="37710"/>
    <cellStyle name="Note 3 10 4 3" xfId="15915"/>
    <cellStyle name="Note 3 10 4 3 2" xfId="27725"/>
    <cellStyle name="Note 3 10 4 3 2 2" xfId="51344"/>
    <cellStyle name="Note 3 10 4 3 3" xfId="39536"/>
    <cellStyle name="Note 3 10 4 4" xfId="19618"/>
    <cellStyle name="Note 3 10 4 4 2" xfId="43239"/>
    <cellStyle name="Note 3 10 4 5" xfId="31431"/>
    <cellStyle name="Note 3 10 5" xfId="10986"/>
    <cellStyle name="Note 3 10 5 2" xfId="22796"/>
    <cellStyle name="Note 3 10 5 2 2" xfId="46415"/>
    <cellStyle name="Note 3 10 5 3" xfId="34607"/>
    <cellStyle name="Note 3 10 6" xfId="10401"/>
    <cellStyle name="Note 3 10 6 2" xfId="22211"/>
    <cellStyle name="Note 3 10 6 2 2" xfId="45830"/>
    <cellStyle name="Note 3 10 6 3" xfId="34022"/>
    <cellStyle name="Note 3 10 7" xfId="17468"/>
    <cellStyle name="Note 3 10 7 2" xfId="41089"/>
    <cellStyle name="Note 3 10 8" xfId="29281"/>
    <cellStyle name="Note 3 11" xfId="3460"/>
    <cellStyle name="Note 3 11 2" xfId="7462"/>
    <cellStyle name="Note 3 11 2 2" xfId="13747"/>
    <cellStyle name="Note 3 11 2 2 2" xfId="25557"/>
    <cellStyle name="Note 3 11 2 2 2 2" xfId="49176"/>
    <cellStyle name="Note 3 11 2 2 3" xfId="37368"/>
    <cellStyle name="Note 3 11 2 3" xfId="16097"/>
    <cellStyle name="Note 3 11 2 3 2" xfId="27907"/>
    <cellStyle name="Note 3 11 2 3 2 2" xfId="51526"/>
    <cellStyle name="Note 3 11 2 3 3" xfId="39718"/>
    <cellStyle name="Note 3 11 2 4" xfId="19276"/>
    <cellStyle name="Note 3 11 2 4 2" xfId="42897"/>
    <cellStyle name="Note 3 11 2 5" xfId="31089"/>
    <cellStyle name="Note 3 11 3" xfId="7294"/>
    <cellStyle name="Note 3 11 3 2" xfId="13579"/>
    <cellStyle name="Note 3 11 3 2 2" xfId="25389"/>
    <cellStyle name="Note 3 11 3 2 2 2" xfId="49008"/>
    <cellStyle name="Note 3 11 3 2 3" xfId="37200"/>
    <cellStyle name="Note 3 11 3 3" xfId="15726"/>
    <cellStyle name="Note 3 11 3 3 2" xfId="27536"/>
    <cellStyle name="Note 3 11 3 3 2 2" xfId="51155"/>
    <cellStyle name="Note 3 11 3 3 3" xfId="39347"/>
    <cellStyle name="Note 3 11 3 4" xfId="19108"/>
    <cellStyle name="Note 3 11 3 4 2" xfId="42729"/>
    <cellStyle name="Note 3 11 3 5" xfId="30921"/>
    <cellStyle name="Note 3 11 4" xfId="10883"/>
    <cellStyle name="Note 3 11 4 2" xfId="22693"/>
    <cellStyle name="Note 3 11 4 2 2" xfId="46312"/>
    <cellStyle name="Note 3 11 4 3" xfId="34504"/>
    <cellStyle name="Note 3 11 5" xfId="16197"/>
    <cellStyle name="Note 3 11 5 2" xfId="28007"/>
    <cellStyle name="Note 3 11 5 2 2" xfId="51626"/>
    <cellStyle name="Note 3 11 5 3" xfId="39818"/>
    <cellStyle name="Note 3 11 6" xfId="17377"/>
    <cellStyle name="Note 3 11 6 2" xfId="40998"/>
    <cellStyle name="Note 3 11 7" xfId="29190"/>
    <cellStyle name="Note 3 12" xfId="630"/>
    <cellStyle name="Note 3 12 2" xfId="6491"/>
    <cellStyle name="Note 3 12 2 2" xfId="12776"/>
    <cellStyle name="Note 3 12 2 2 2" xfId="24586"/>
    <cellStyle name="Note 3 12 2 2 2 2" xfId="48205"/>
    <cellStyle name="Note 3 12 2 2 3" xfId="36397"/>
    <cellStyle name="Note 3 12 2 3" xfId="12151"/>
    <cellStyle name="Note 3 12 2 3 2" xfId="23961"/>
    <cellStyle name="Note 3 12 2 3 2 2" xfId="47580"/>
    <cellStyle name="Note 3 12 2 3 3" xfId="35772"/>
    <cellStyle name="Note 3 12 2 4" xfId="18305"/>
    <cellStyle name="Note 3 12 2 4 2" xfId="41926"/>
    <cellStyle name="Note 3 12 2 5" xfId="30118"/>
    <cellStyle name="Note 3 12 3" xfId="7298"/>
    <cellStyle name="Note 3 12 3 2" xfId="13583"/>
    <cellStyle name="Note 3 12 3 2 2" xfId="25393"/>
    <cellStyle name="Note 3 12 3 2 2 2" xfId="49012"/>
    <cellStyle name="Note 3 12 3 2 3" xfId="37204"/>
    <cellStyle name="Note 3 12 3 3" xfId="16796"/>
    <cellStyle name="Note 3 12 3 3 2" xfId="28606"/>
    <cellStyle name="Note 3 12 3 3 2 2" xfId="52225"/>
    <cellStyle name="Note 3 12 3 3 3" xfId="40417"/>
    <cellStyle name="Note 3 12 3 4" xfId="19112"/>
    <cellStyle name="Note 3 12 3 4 2" xfId="42733"/>
    <cellStyle name="Note 3 12 3 5" xfId="30925"/>
    <cellStyle name="Note 3 12 4" xfId="9285"/>
    <cellStyle name="Note 3 12 4 2" xfId="21095"/>
    <cellStyle name="Note 3 12 4 2 2" xfId="44714"/>
    <cellStyle name="Note 3 12 4 3" xfId="32906"/>
    <cellStyle name="Note 3 12 5" xfId="16029"/>
    <cellStyle name="Note 3 12 5 2" xfId="27839"/>
    <cellStyle name="Note 3 12 5 2 2" xfId="51458"/>
    <cellStyle name="Note 3 12 5 3" xfId="39650"/>
    <cellStyle name="Note 3 12 6" xfId="16830"/>
    <cellStyle name="Note 3 12 6 2" xfId="40451"/>
    <cellStyle name="Note 3 12 7" xfId="28643"/>
    <cellStyle name="Note 3 2" xfId="337"/>
    <cellStyle name="Note 3 2 10" xfId="3483"/>
    <cellStyle name="Note 3 2 10 2" xfId="7485"/>
    <cellStyle name="Note 3 2 10 2 2" xfId="13770"/>
    <cellStyle name="Note 3 2 10 2 2 2" xfId="25580"/>
    <cellStyle name="Note 3 2 10 2 2 2 2" xfId="49199"/>
    <cellStyle name="Note 3 2 10 2 2 3" xfId="37391"/>
    <cellStyle name="Note 3 2 10 2 3" xfId="10588"/>
    <cellStyle name="Note 3 2 10 2 3 2" xfId="22398"/>
    <cellStyle name="Note 3 2 10 2 3 2 2" xfId="46017"/>
    <cellStyle name="Note 3 2 10 2 3 3" xfId="34209"/>
    <cellStyle name="Note 3 2 10 2 4" xfId="19299"/>
    <cellStyle name="Note 3 2 10 2 4 2" xfId="42920"/>
    <cellStyle name="Note 3 2 10 2 5" xfId="31112"/>
    <cellStyle name="Note 3 2 10 3" xfId="6606"/>
    <cellStyle name="Note 3 2 10 3 2" xfId="12891"/>
    <cellStyle name="Note 3 2 10 3 2 2" xfId="24701"/>
    <cellStyle name="Note 3 2 10 3 2 2 2" xfId="48320"/>
    <cellStyle name="Note 3 2 10 3 2 3" xfId="36512"/>
    <cellStyle name="Note 3 2 10 3 3" xfId="9105"/>
    <cellStyle name="Note 3 2 10 3 3 2" xfId="20915"/>
    <cellStyle name="Note 3 2 10 3 3 2 2" xfId="44534"/>
    <cellStyle name="Note 3 2 10 3 3 3" xfId="32726"/>
    <cellStyle name="Note 3 2 10 3 4" xfId="18420"/>
    <cellStyle name="Note 3 2 10 3 4 2" xfId="42041"/>
    <cellStyle name="Note 3 2 10 3 5" xfId="30233"/>
    <cellStyle name="Note 3 2 10 4" xfId="10906"/>
    <cellStyle name="Note 3 2 10 4 2" xfId="22716"/>
    <cellStyle name="Note 3 2 10 4 2 2" xfId="46335"/>
    <cellStyle name="Note 3 2 10 4 3" xfId="34527"/>
    <cellStyle name="Note 3 2 10 5" xfId="11717"/>
    <cellStyle name="Note 3 2 10 5 2" xfId="23527"/>
    <cellStyle name="Note 3 2 10 5 2 2" xfId="47146"/>
    <cellStyle name="Note 3 2 10 5 3" xfId="35338"/>
    <cellStyle name="Note 3 2 10 6" xfId="17400"/>
    <cellStyle name="Note 3 2 10 6 2" xfId="41021"/>
    <cellStyle name="Note 3 2 10 7" xfId="29213"/>
    <cellStyle name="Note 3 2 11" xfId="634"/>
    <cellStyle name="Note 3 2 11 2" xfId="6495"/>
    <cellStyle name="Note 3 2 11 2 2" xfId="12780"/>
    <cellStyle name="Note 3 2 11 2 2 2" xfId="24590"/>
    <cellStyle name="Note 3 2 11 2 2 2 2" xfId="48209"/>
    <cellStyle name="Note 3 2 11 2 2 3" xfId="36401"/>
    <cellStyle name="Note 3 2 11 2 3" xfId="8998"/>
    <cellStyle name="Note 3 2 11 2 3 2" xfId="20808"/>
    <cellStyle name="Note 3 2 11 2 3 2 2" xfId="44427"/>
    <cellStyle name="Note 3 2 11 2 3 3" xfId="32619"/>
    <cellStyle name="Note 3 2 11 2 4" xfId="18309"/>
    <cellStyle name="Note 3 2 11 2 4 2" xfId="41930"/>
    <cellStyle name="Note 3 2 11 2 5" xfId="30122"/>
    <cellStyle name="Note 3 2 11 3" xfId="7021"/>
    <cellStyle name="Note 3 2 11 3 2" xfId="13306"/>
    <cellStyle name="Note 3 2 11 3 2 2" xfId="25116"/>
    <cellStyle name="Note 3 2 11 3 2 2 2" xfId="48735"/>
    <cellStyle name="Note 3 2 11 3 2 3" xfId="36927"/>
    <cellStyle name="Note 3 2 11 3 3" xfId="9205"/>
    <cellStyle name="Note 3 2 11 3 3 2" xfId="21015"/>
    <cellStyle name="Note 3 2 11 3 3 2 2" xfId="44634"/>
    <cellStyle name="Note 3 2 11 3 3 3" xfId="32826"/>
    <cellStyle name="Note 3 2 11 3 4" xfId="18835"/>
    <cellStyle name="Note 3 2 11 3 4 2" xfId="42456"/>
    <cellStyle name="Note 3 2 11 3 5" xfId="30648"/>
    <cellStyle name="Note 3 2 11 4" xfId="9289"/>
    <cellStyle name="Note 3 2 11 4 2" xfId="21099"/>
    <cellStyle name="Note 3 2 11 4 2 2" xfId="44718"/>
    <cellStyle name="Note 3 2 11 4 3" xfId="32910"/>
    <cellStyle name="Note 3 2 11 5" xfId="16462"/>
    <cellStyle name="Note 3 2 11 5 2" xfId="28272"/>
    <cellStyle name="Note 3 2 11 5 2 2" xfId="51891"/>
    <cellStyle name="Note 3 2 11 5 3" xfId="40083"/>
    <cellStyle name="Note 3 2 11 6" xfId="16834"/>
    <cellStyle name="Note 3 2 11 6 2" xfId="40455"/>
    <cellStyle name="Note 3 2 11 7" xfId="28647"/>
    <cellStyle name="Note 3 2 2" xfId="471"/>
    <cellStyle name="Note 3 2 2 2" xfId="554"/>
    <cellStyle name="Note 3 2 2 2 2" xfId="3372"/>
    <cellStyle name="Note 3 2 2 2 2 2" xfId="6012"/>
    <cellStyle name="Note 3 2 2 2 2 2 2" xfId="8384"/>
    <cellStyle name="Note 3 2 2 2 2 2 2 2" xfId="14669"/>
    <cellStyle name="Note 3 2 2 2 2 2 2 2 2" xfId="26479"/>
    <cellStyle name="Note 3 2 2 2 2 2 2 2 2 2" xfId="50098"/>
    <cellStyle name="Note 3 2 2 2 2 2 2 2 3" xfId="38290"/>
    <cellStyle name="Note 3 2 2 2 2 2 2 3" xfId="10781"/>
    <cellStyle name="Note 3 2 2 2 2 2 2 3 2" xfId="22591"/>
    <cellStyle name="Note 3 2 2 2 2 2 2 3 2 2" xfId="46210"/>
    <cellStyle name="Note 3 2 2 2 2 2 2 3 3" xfId="34402"/>
    <cellStyle name="Note 3 2 2 2 2 2 2 4" xfId="20198"/>
    <cellStyle name="Note 3 2 2 2 2 2 2 4 2" xfId="43819"/>
    <cellStyle name="Note 3 2 2 2 2 2 2 5" xfId="32011"/>
    <cellStyle name="Note 3 2 2 2 2 2 3" xfId="8733"/>
    <cellStyle name="Note 3 2 2 2 2 2 3 2" xfId="15018"/>
    <cellStyle name="Note 3 2 2 2 2 2 3 2 2" xfId="26828"/>
    <cellStyle name="Note 3 2 2 2 2 2 3 2 2 2" xfId="50447"/>
    <cellStyle name="Note 3 2 2 2 2 2 3 2 3" xfId="38639"/>
    <cellStyle name="Note 3 2 2 2 2 2 3 3" xfId="10314"/>
    <cellStyle name="Note 3 2 2 2 2 2 3 3 2" xfId="22124"/>
    <cellStyle name="Note 3 2 2 2 2 2 3 3 2 2" xfId="45743"/>
    <cellStyle name="Note 3 2 2 2 2 2 3 3 3" xfId="33935"/>
    <cellStyle name="Note 3 2 2 2 2 2 3 4" xfId="20547"/>
    <cellStyle name="Note 3 2 2 2 2 2 3 4 2" xfId="44168"/>
    <cellStyle name="Note 3 2 2 2 2 2 3 5" xfId="32360"/>
    <cellStyle name="Note 3 2 2 2 2 2 4" xfId="12345"/>
    <cellStyle name="Note 3 2 2 2 2 2 4 2" xfId="24155"/>
    <cellStyle name="Note 3 2 2 2 2 2 4 2 2" xfId="47774"/>
    <cellStyle name="Note 3 2 2 2 2 2 4 3" xfId="35966"/>
    <cellStyle name="Note 3 2 2 2 2 2 5" xfId="11864"/>
    <cellStyle name="Note 3 2 2 2 2 2 5 2" xfId="23674"/>
    <cellStyle name="Note 3 2 2 2 2 2 5 2 2" xfId="47293"/>
    <cellStyle name="Note 3 2 2 2 2 2 5 3" xfId="35485"/>
    <cellStyle name="Note 3 2 2 2 2 2 6" xfId="17923"/>
    <cellStyle name="Note 3 2 2 2 2 2 6 2" xfId="41544"/>
    <cellStyle name="Note 3 2 2 2 2 2 7" xfId="29736"/>
    <cellStyle name="Note 3 2 2 2 2 3" xfId="7387"/>
    <cellStyle name="Note 3 2 2 2 2 3 2" xfId="13672"/>
    <cellStyle name="Note 3 2 2 2 2 3 2 2" xfId="25482"/>
    <cellStyle name="Note 3 2 2 2 2 3 2 2 2" xfId="49101"/>
    <cellStyle name="Note 3 2 2 2 2 3 2 3" xfId="37293"/>
    <cellStyle name="Note 3 2 2 2 2 3 3" xfId="16159"/>
    <cellStyle name="Note 3 2 2 2 2 3 3 2" xfId="27969"/>
    <cellStyle name="Note 3 2 2 2 2 3 3 2 2" xfId="51588"/>
    <cellStyle name="Note 3 2 2 2 2 3 3 3" xfId="39780"/>
    <cellStyle name="Note 3 2 2 2 2 3 4" xfId="19201"/>
    <cellStyle name="Note 3 2 2 2 2 3 4 2" xfId="42822"/>
    <cellStyle name="Note 3 2 2 2 2 3 5" xfId="31014"/>
    <cellStyle name="Note 3 2 2 2 2 4" xfId="7800"/>
    <cellStyle name="Note 3 2 2 2 2 4 2" xfId="14085"/>
    <cellStyle name="Note 3 2 2 2 2 4 2 2" xfId="25895"/>
    <cellStyle name="Note 3 2 2 2 2 4 2 2 2" xfId="49514"/>
    <cellStyle name="Note 3 2 2 2 2 4 2 3" xfId="37706"/>
    <cellStyle name="Note 3 2 2 2 2 4 3" xfId="9255"/>
    <cellStyle name="Note 3 2 2 2 2 4 3 2" xfId="21065"/>
    <cellStyle name="Note 3 2 2 2 2 4 3 2 2" xfId="44684"/>
    <cellStyle name="Note 3 2 2 2 2 4 3 3" xfId="32876"/>
    <cellStyle name="Note 3 2 2 2 2 4 4" xfId="19614"/>
    <cellStyle name="Note 3 2 2 2 2 4 4 2" xfId="43235"/>
    <cellStyle name="Note 3 2 2 2 2 4 5" xfId="31427"/>
    <cellStyle name="Note 3 2 2 2 2 5" xfId="10804"/>
    <cellStyle name="Note 3 2 2 2 2 5 2" xfId="22614"/>
    <cellStyle name="Note 3 2 2 2 2 5 2 2" xfId="46233"/>
    <cellStyle name="Note 3 2 2 2 2 5 3" xfId="34425"/>
    <cellStyle name="Note 3 2 2 2 2 6" xfId="16425"/>
    <cellStyle name="Note 3 2 2 2 2 6 2" xfId="28235"/>
    <cellStyle name="Note 3 2 2 2 2 6 2 2" xfId="51854"/>
    <cellStyle name="Note 3 2 2 2 2 6 3" xfId="40046"/>
    <cellStyle name="Note 3 2 2 2 2 7" xfId="17304"/>
    <cellStyle name="Note 3 2 2 2 2 7 2" xfId="40925"/>
    <cellStyle name="Note 3 2 2 2 2 8" xfId="29117"/>
    <cellStyle name="Note 3 2 2 2 3" xfId="3591"/>
    <cellStyle name="Note 3 2 2 2 3 2" xfId="6178"/>
    <cellStyle name="Note 3 2 2 2 3 2 2" xfId="8518"/>
    <cellStyle name="Note 3 2 2 2 3 2 2 2" xfId="14803"/>
    <cellStyle name="Note 3 2 2 2 3 2 2 2 2" xfId="26613"/>
    <cellStyle name="Note 3 2 2 2 3 2 2 2 2 2" xfId="50232"/>
    <cellStyle name="Note 3 2 2 2 3 2 2 2 3" xfId="38424"/>
    <cellStyle name="Note 3 2 2 2 3 2 2 3" xfId="12139"/>
    <cellStyle name="Note 3 2 2 2 3 2 2 3 2" xfId="23949"/>
    <cellStyle name="Note 3 2 2 2 3 2 2 3 2 2" xfId="47568"/>
    <cellStyle name="Note 3 2 2 2 3 2 2 3 3" xfId="35760"/>
    <cellStyle name="Note 3 2 2 2 3 2 2 4" xfId="20332"/>
    <cellStyle name="Note 3 2 2 2 3 2 2 4 2" xfId="43953"/>
    <cellStyle name="Note 3 2 2 2 3 2 2 5" xfId="32145"/>
    <cellStyle name="Note 3 2 2 2 3 2 3" xfId="8856"/>
    <cellStyle name="Note 3 2 2 2 3 2 3 2" xfId="15141"/>
    <cellStyle name="Note 3 2 2 2 3 2 3 2 2" xfId="26951"/>
    <cellStyle name="Note 3 2 2 2 3 2 3 2 2 2" xfId="50570"/>
    <cellStyle name="Note 3 2 2 2 3 2 3 2 3" xfId="38762"/>
    <cellStyle name="Note 3 2 2 2 3 2 3 3" xfId="11358"/>
    <cellStyle name="Note 3 2 2 2 3 2 3 3 2" xfId="23168"/>
    <cellStyle name="Note 3 2 2 2 3 2 3 3 2 2" xfId="46787"/>
    <cellStyle name="Note 3 2 2 2 3 2 3 3 3" xfId="34979"/>
    <cellStyle name="Note 3 2 2 2 3 2 3 4" xfId="20670"/>
    <cellStyle name="Note 3 2 2 2 3 2 3 4 2" xfId="44291"/>
    <cellStyle name="Note 3 2 2 2 3 2 3 5" xfId="32483"/>
    <cellStyle name="Note 3 2 2 2 3 2 4" xfId="12487"/>
    <cellStyle name="Note 3 2 2 2 3 2 4 2" xfId="24297"/>
    <cellStyle name="Note 3 2 2 2 3 2 4 2 2" xfId="47916"/>
    <cellStyle name="Note 3 2 2 2 3 2 4 3" xfId="36108"/>
    <cellStyle name="Note 3 2 2 2 3 2 5" xfId="16004"/>
    <cellStyle name="Note 3 2 2 2 3 2 5 2" xfId="27814"/>
    <cellStyle name="Note 3 2 2 2 3 2 5 2 2" xfId="51433"/>
    <cellStyle name="Note 3 2 2 2 3 2 5 3" xfId="39625"/>
    <cellStyle name="Note 3 2 2 2 3 2 6" xfId="18046"/>
    <cellStyle name="Note 3 2 2 2 3 2 6 2" xfId="41667"/>
    <cellStyle name="Note 3 2 2 2 3 2 7" xfId="29859"/>
    <cellStyle name="Note 3 2 2 2 3 3" xfId="7572"/>
    <cellStyle name="Note 3 2 2 2 3 3 2" xfId="13857"/>
    <cellStyle name="Note 3 2 2 2 3 3 2 2" xfId="25667"/>
    <cellStyle name="Note 3 2 2 2 3 3 2 2 2" xfId="49286"/>
    <cellStyle name="Note 3 2 2 2 3 3 2 3" xfId="37478"/>
    <cellStyle name="Note 3 2 2 2 3 3 3" xfId="16374"/>
    <cellStyle name="Note 3 2 2 2 3 3 3 2" xfId="28184"/>
    <cellStyle name="Note 3 2 2 2 3 3 3 2 2" xfId="51803"/>
    <cellStyle name="Note 3 2 2 2 3 3 3 3" xfId="39995"/>
    <cellStyle name="Note 3 2 2 2 3 3 4" xfId="19386"/>
    <cellStyle name="Note 3 2 2 2 3 3 4 2" xfId="43007"/>
    <cellStyle name="Note 3 2 2 2 3 3 5" xfId="31199"/>
    <cellStyle name="Note 3 2 2 2 3 4" xfId="6888"/>
    <cellStyle name="Note 3 2 2 2 3 4 2" xfId="13173"/>
    <cellStyle name="Note 3 2 2 2 3 4 2 2" xfId="24983"/>
    <cellStyle name="Note 3 2 2 2 3 4 2 2 2" xfId="48602"/>
    <cellStyle name="Note 3 2 2 2 3 4 2 3" xfId="36794"/>
    <cellStyle name="Note 3 2 2 2 3 4 3" xfId="11586"/>
    <cellStyle name="Note 3 2 2 2 3 4 3 2" xfId="23396"/>
    <cellStyle name="Note 3 2 2 2 3 4 3 2 2" xfId="47015"/>
    <cellStyle name="Note 3 2 2 2 3 4 3 3" xfId="35207"/>
    <cellStyle name="Note 3 2 2 2 3 4 4" xfId="18702"/>
    <cellStyle name="Note 3 2 2 2 3 4 4 2" xfId="42323"/>
    <cellStyle name="Note 3 2 2 2 3 4 5" xfId="30515"/>
    <cellStyle name="Note 3 2 2 2 3 5" xfId="10999"/>
    <cellStyle name="Note 3 2 2 2 3 5 2" xfId="22809"/>
    <cellStyle name="Note 3 2 2 2 3 5 2 2" xfId="46428"/>
    <cellStyle name="Note 3 2 2 2 3 5 3" xfId="34620"/>
    <cellStyle name="Note 3 2 2 2 3 6" xfId="12107"/>
    <cellStyle name="Note 3 2 2 2 3 6 2" xfId="23917"/>
    <cellStyle name="Note 3 2 2 2 3 6 2 2" xfId="47536"/>
    <cellStyle name="Note 3 2 2 2 3 6 3" xfId="35728"/>
    <cellStyle name="Note 3 2 2 2 3 7" xfId="17480"/>
    <cellStyle name="Note 3 2 2 2 3 7 2" xfId="41101"/>
    <cellStyle name="Note 3 2 2 2 3 8" xfId="29293"/>
    <cellStyle name="Note 3 2 2 2 4" xfId="3603"/>
    <cellStyle name="Note 3 2 2 2 4 2" xfId="6185"/>
    <cellStyle name="Note 3 2 2 2 4 2 2" xfId="8525"/>
    <cellStyle name="Note 3 2 2 2 4 2 2 2" xfId="14810"/>
    <cellStyle name="Note 3 2 2 2 4 2 2 2 2" xfId="26620"/>
    <cellStyle name="Note 3 2 2 2 4 2 2 2 2 2" xfId="50239"/>
    <cellStyle name="Note 3 2 2 2 4 2 2 2 3" xfId="38431"/>
    <cellStyle name="Note 3 2 2 2 4 2 2 3" xfId="10320"/>
    <cellStyle name="Note 3 2 2 2 4 2 2 3 2" xfId="22130"/>
    <cellStyle name="Note 3 2 2 2 4 2 2 3 2 2" xfId="45749"/>
    <cellStyle name="Note 3 2 2 2 4 2 2 3 3" xfId="33941"/>
    <cellStyle name="Note 3 2 2 2 4 2 2 4" xfId="20339"/>
    <cellStyle name="Note 3 2 2 2 4 2 2 4 2" xfId="43960"/>
    <cellStyle name="Note 3 2 2 2 4 2 2 5" xfId="32152"/>
    <cellStyle name="Note 3 2 2 2 4 2 3" xfId="8863"/>
    <cellStyle name="Note 3 2 2 2 4 2 3 2" xfId="15148"/>
    <cellStyle name="Note 3 2 2 2 4 2 3 2 2" xfId="26958"/>
    <cellStyle name="Note 3 2 2 2 4 2 3 2 2 2" xfId="50577"/>
    <cellStyle name="Note 3 2 2 2 4 2 3 2 3" xfId="38769"/>
    <cellStyle name="Note 3 2 2 2 4 2 3 3" xfId="9081"/>
    <cellStyle name="Note 3 2 2 2 4 2 3 3 2" xfId="20891"/>
    <cellStyle name="Note 3 2 2 2 4 2 3 3 2 2" xfId="44510"/>
    <cellStyle name="Note 3 2 2 2 4 2 3 3 3" xfId="32702"/>
    <cellStyle name="Note 3 2 2 2 4 2 3 4" xfId="20677"/>
    <cellStyle name="Note 3 2 2 2 4 2 3 4 2" xfId="44298"/>
    <cellStyle name="Note 3 2 2 2 4 2 3 5" xfId="32490"/>
    <cellStyle name="Note 3 2 2 2 4 2 4" xfId="12494"/>
    <cellStyle name="Note 3 2 2 2 4 2 4 2" xfId="24304"/>
    <cellStyle name="Note 3 2 2 2 4 2 4 2 2" xfId="47923"/>
    <cellStyle name="Note 3 2 2 2 4 2 4 3" xfId="36115"/>
    <cellStyle name="Note 3 2 2 2 4 2 5" xfId="16538"/>
    <cellStyle name="Note 3 2 2 2 4 2 5 2" xfId="28348"/>
    <cellStyle name="Note 3 2 2 2 4 2 5 2 2" xfId="51967"/>
    <cellStyle name="Note 3 2 2 2 4 2 5 3" xfId="40159"/>
    <cellStyle name="Note 3 2 2 2 4 2 6" xfId="18053"/>
    <cellStyle name="Note 3 2 2 2 4 2 6 2" xfId="41674"/>
    <cellStyle name="Note 3 2 2 2 4 2 7" xfId="29866"/>
    <cellStyle name="Note 3 2 2 2 4 3" xfId="7584"/>
    <cellStyle name="Note 3 2 2 2 4 3 2" xfId="13869"/>
    <cellStyle name="Note 3 2 2 2 4 3 2 2" xfId="25679"/>
    <cellStyle name="Note 3 2 2 2 4 3 2 2 2" xfId="49298"/>
    <cellStyle name="Note 3 2 2 2 4 3 2 3" xfId="37490"/>
    <cellStyle name="Note 3 2 2 2 4 3 3" xfId="9199"/>
    <cellStyle name="Note 3 2 2 2 4 3 3 2" xfId="21009"/>
    <cellStyle name="Note 3 2 2 2 4 3 3 2 2" xfId="44628"/>
    <cellStyle name="Note 3 2 2 2 4 3 3 3" xfId="32820"/>
    <cellStyle name="Note 3 2 2 2 4 3 4" xfId="19398"/>
    <cellStyle name="Note 3 2 2 2 4 3 4 2" xfId="43019"/>
    <cellStyle name="Note 3 2 2 2 4 3 5" xfId="31211"/>
    <cellStyle name="Note 3 2 2 2 4 4" xfId="8137"/>
    <cellStyle name="Note 3 2 2 2 4 4 2" xfId="14422"/>
    <cellStyle name="Note 3 2 2 2 4 4 2 2" xfId="26232"/>
    <cellStyle name="Note 3 2 2 2 4 4 2 2 2" xfId="49851"/>
    <cellStyle name="Note 3 2 2 2 4 4 2 3" xfId="38043"/>
    <cellStyle name="Note 3 2 2 2 4 4 3" xfId="12240"/>
    <cellStyle name="Note 3 2 2 2 4 4 3 2" xfId="24050"/>
    <cellStyle name="Note 3 2 2 2 4 4 3 2 2" xfId="47669"/>
    <cellStyle name="Note 3 2 2 2 4 4 3 3" xfId="35861"/>
    <cellStyle name="Note 3 2 2 2 4 4 4" xfId="19951"/>
    <cellStyle name="Note 3 2 2 2 4 4 4 2" xfId="43572"/>
    <cellStyle name="Note 3 2 2 2 4 4 5" xfId="31764"/>
    <cellStyle name="Note 3 2 2 2 4 5" xfId="11011"/>
    <cellStyle name="Note 3 2 2 2 4 5 2" xfId="22821"/>
    <cellStyle name="Note 3 2 2 2 4 5 2 2" xfId="46440"/>
    <cellStyle name="Note 3 2 2 2 4 5 3" xfId="34632"/>
    <cellStyle name="Note 3 2 2 2 4 6" xfId="12105"/>
    <cellStyle name="Note 3 2 2 2 4 6 2" xfId="23915"/>
    <cellStyle name="Note 3 2 2 2 4 6 2 2" xfId="47534"/>
    <cellStyle name="Note 3 2 2 2 4 6 3" xfId="35726"/>
    <cellStyle name="Note 3 2 2 2 4 7" xfId="17492"/>
    <cellStyle name="Note 3 2 2 2 4 7 2" xfId="41113"/>
    <cellStyle name="Note 3 2 2 2 4 8" xfId="29305"/>
    <cellStyle name="Note 3 2 2 2 5" xfId="3610"/>
    <cellStyle name="Note 3 2 2 2 5 2" xfId="7591"/>
    <cellStyle name="Note 3 2 2 2 5 2 2" xfId="13876"/>
    <cellStyle name="Note 3 2 2 2 5 2 2 2" xfId="25686"/>
    <cellStyle name="Note 3 2 2 2 5 2 2 2 2" xfId="49305"/>
    <cellStyle name="Note 3 2 2 2 5 2 2 3" xfId="37497"/>
    <cellStyle name="Note 3 2 2 2 5 2 3" xfId="16651"/>
    <cellStyle name="Note 3 2 2 2 5 2 3 2" xfId="28461"/>
    <cellStyle name="Note 3 2 2 2 5 2 3 2 2" xfId="52080"/>
    <cellStyle name="Note 3 2 2 2 5 2 3 3" xfId="40272"/>
    <cellStyle name="Note 3 2 2 2 5 2 4" xfId="19405"/>
    <cellStyle name="Note 3 2 2 2 5 2 4 2" xfId="43026"/>
    <cellStyle name="Note 3 2 2 2 5 2 5" xfId="31218"/>
    <cellStyle name="Note 3 2 2 2 5 3" xfId="7271"/>
    <cellStyle name="Note 3 2 2 2 5 3 2" xfId="13556"/>
    <cellStyle name="Note 3 2 2 2 5 3 2 2" xfId="25366"/>
    <cellStyle name="Note 3 2 2 2 5 3 2 2 2" xfId="48985"/>
    <cellStyle name="Note 3 2 2 2 5 3 2 3" xfId="37177"/>
    <cellStyle name="Note 3 2 2 2 5 3 3" xfId="11649"/>
    <cellStyle name="Note 3 2 2 2 5 3 3 2" xfId="23459"/>
    <cellStyle name="Note 3 2 2 2 5 3 3 2 2" xfId="47078"/>
    <cellStyle name="Note 3 2 2 2 5 3 3 3" xfId="35270"/>
    <cellStyle name="Note 3 2 2 2 5 3 4" xfId="19085"/>
    <cellStyle name="Note 3 2 2 2 5 3 4 2" xfId="42706"/>
    <cellStyle name="Note 3 2 2 2 5 3 5" xfId="30898"/>
    <cellStyle name="Note 3 2 2 2 5 4" xfId="11018"/>
    <cellStyle name="Note 3 2 2 2 5 4 2" xfId="22828"/>
    <cellStyle name="Note 3 2 2 2 5 4 2 2" xfId="46447"/>
    <cellStyle name="Note 3 2 2 2 5 4 3" xfId="34639"/>
    <cellStyle name="Note 3 2 2 2 5 5" xfId="10266"/>
    <cellStyle name="Note 3 2 2 2 5 5 2" xfId="22076"/>
    <cellStyle name="Note 3 2 2 2 5 5 2 2" xfId="45695"/>
    <cellStyle name="Note 3 2 2 2 5 5 3" xfId="33887"/>
    <cellStyle name="Note 3 2 2 2 5 6" xfId="17499"/>
    <cellStyle name="Note 3 2 2 2 5 6 2" xfId="41120"/>
    <cellStyle name="Note 3 2 2 2 5 7" xfId="29312"/>
    <cellStyle name="Note 3 2 2 2 6" xfId="684"/>
    <cellStyle name="Note 3 2 2 2 6 2" xfId="6545"/>
    <cellStyle name="Note 3 2 2 2 6 2 2" xfId="12830"/>
    <cellStyle name="Note 3 2 2 2 6 2 2 2" xfId="24640"/>
    <cellStyle name="Note 3 2 2 2 6 2 2 2 2" xfId="48259"/>
    <cellStyle name="Note 3 2 2 2 6 2 2 3" xfId="36451"/>
    <cellStyle name="Note 3 2 2 2 6 2 3" xfId="11946"/>
    <cellStyle name="Note 3 2 2 2 6 2 3 2" xfId="23756"/>
    <cellStyle name="Note 3 2 2 2 6 2 3 2 2" xfId="47375"/>
    <cellStyle name="Note 3 2 2 2 6 2 3 3" xfId="35567"/>
    <cellStyle name="Note 3 2 2 2 6 2 4" xfId="18359"/>
    <cellStyle name="Note 3 2 2 2 6 2 4 2" xfId="41980"/>
    <cellStyle name="Note 3 2 2 2 6 2 5" xfId="30172"/>
    <cellStyle name="Note 3 2 2 2 6 3" xfId="7283"/>
    <cellStyle name="Note 3 2 2 2 6 3 2" xfId="13568"/>
    <cellStyle name="Note 3 2 2 2 6 3 2 2" xfId="25378"/>
    <cellStyle name="Note 3 2 2 2 6 3 2 2 2" xfId="48997"/>
    <cellStyle name="Note 3 2 2 2 6 3 2 3" xfId="37189"/>
    <cellStyle name="Note 3 2 2 2 6 3 3" xfId="11594"/>
    <cellStyle name="Note 3 2 2 2 6 3 3 2" xfId="23404"/>
    <cellStyle name="Note 3 2 2 2 6 3 3 2 2" xfId="47023"/>
    <cellStyle name="Note 3 2 2 2 6 3 3 3" xfId="35215"/>
    <cellStyle name="Note 3 2 2 2 6 3 4" xfId="19097"/>
    <cellStyle name="Note 3 2 2 2 6 3 4 2" xfId="42718"/>
    <cellStyle name="Note 3 2 2 2 6 3 5" xfId="30910"/>
    <cellStyle name="Note 3 2 2 2 6 4" xfId="9339"/>
    <cellStyle name="Note 3 2 2 2 6 4 2" xfId="21149"/>
    <cellStyle name="Note 3 2 2 2 6 4 2 2" xfId="44768"/>
    <cellStyle name="Note 3 2 2 2 6 4 3" xfId="32960"/>
    <cellStyle name="Note 3 2 2 2 6 5" xfId="16271"/>
    <cellStyle name="Note 3 2 2 2 6 5 2" xfId="28081"/>
    <cellStyle name="Note 3 2 2 2 6 5 2 2" xfId="51700"/>
    <cellStyle name="Note 3 2 2 2 6 5 3" xfId="39892"/>
    <cellStyle name="Note 3 2 2 2 6 6" xfId="16884"/>
    <cellStyle name="Note 3 2 2 2 6 6 2" xfId="40505"/>
    <cellStyle name="Note 3 2 2 2 6 7" xfId="28697"/>
    <cellStyle name="Note 3 2 2 3" xfId="3303"/>
    <cellStyle name="Note 3 2 2 3 2" xfId="5949"/>
    <cellStyle name="Note 3 2 2 3 2 2" xfId="8343"/>
    <cellStyle name="Note 3 2 2 3 2 2 2" xfId="14628"/>
    <cellStyle name="Note 3 2 2 3 2 2 2 2" xfId="26438"/>
    <cellStyle name="Note 3 2 2 3 2 2 2 2 2" xfId="50057"/>
    <cellStyle name="Note 3 2 2 3 2 2 2 3" xfId="38249"/>
    <cellStyle name="Note 3 2 2 3 2 2 3" xfId="10117"/>
    <cellStyle name="Note 3 2 2 3 2 2 3 2" xfId="21927"/>
    <cellStyle name="Note 3 2 2 3 2 2 3 2 2" xfId="45546"/>
    <cellStyle name="Note 3 2 2 3 2 2 3 3" xfId="33738"/>
    <cellStyle name="Note 3 2 2 3 2 2 4" xfId="20157"/>
    <cellStyle name="Note 3 2 2 3 2 2 4 2" xfId="43778"/>
    <cellStyle name="Note 3 2 2 3 2 2 5" xfId="31970"/>
    <cellStyle name="Note 3 2 2 3 2 3" xfId="8698"/>
    <cellStyle name="Note 3 2 2 3 2 3 2" xfId="14983"/>
    <cellStyle name="Note 3 2 2 3 2 3 2 2" xfId="26793"/>
    <cellStyle name="Note 3 2 2 3 2 3 2 2 2" xfId="50412"/>
    <cellStyle name="Note 3 2 2 3 2 3 2 3" xfId="38604"/>
    <cellStyle name="Note 3 2 2 3 2 3 3" xfId="12135"/>
    <cellStyle name="Note 3 2 2 3 2 3 3 2" xfId="23945"/>
    <cellStyle name="Note 3 2 2 3 2 3 3 2 2" xfId="47564"/>
    <cellStyle name="Note 3 2 2 3 2 3 3 3" xfId="35756"/>
    <cellStyle name="Note 3 2 2 3 2 3 4" xfId="20512"/>
    <cellStyle name="Note 3 2 2 3 2 3 4 2" xfId="44133"/>
    <cellStyle name="Note 3 2 2 3 2 3 5" xfId="32325"/>
    <cellStyle name="Note 3 2 2 3 2 4" xfId="12293"/>
    <cellStyle name="Note 3 2 2 3 2 4 2" xfId="24103"/>
    <cellStyle name="Note 3 2 2 3 2 4 2 2" xfId="47722"/>
    <cellStyle name="Note 3 2 2 3 2 4 3" xfId="35914"/>
    <cellStyle name="Note 3 2 2 3 2 5" xfId="15733"/>
    <cellStyle name="Note 3 2 2 3 2 5 2" xfId="27543"/>
    <cellStyle name="Note 3 2 2 3 2 5 2 2" xfId="51162"/>
    <cellStyle name="Note 3 2 2 3 2 5 3" xfId="39354"/>
    <cellStyle name="Note 3 2 2 3 2 6" xfId="17888"/>
    <cellStyle name="Note 3 2 2 3 2 6 2" xfId="41509"/>
    <cellStyle name="Note 3 2 2 3 2 7" xfId="29701"/>
    <cellStyle name="Note 3 2 2 3 3" xfId="7348"/>
    <cellStyle name="Note 3 2 2 3 3 2" xfId="13633"/>
    <cellStyle name="Note 3 2 2 3 3 2 2" xfId="25443"/>
    <cellStyle name="Note 3 2 2 3 3 2 2 2" xfId="49062"/>
    <cellStyle name="Note 3 2 2 3 3 2 3" xfId="37254"/>
    <cellStyle name="Note 3 2 2 3 3 3" xfId="16306"/>
    <cellStyle name="Note 3 2 2 3 3 3 2" xfId="28116"/>
    <cellStyle name="Note 3 2 2 3 3 3 2 2" xfId="51735"/>
    <cellStyle name="Note 3 2 2 3 3 3 3" xfId="39927"/>
    <cellStyle name="Note 3 2 2 3 3 4" xfId="19162"/>
    <cellStyle name="Note 3 2 2 3 3 4 2" xfId="42783"/>
    <cellStyle name="Note 3 2 2 3 3 5" xfId="30975"/>
    <cellStyle name="Note 3 2 2 3 4" xfId="7138"/>
    <cellStyle name="Note 3 2 2 3 4 2" xfId="13423"/>
    <cellStyle name="Note 3 2 2 3 4 2 2" xfId="25233"/>
    <cellStyle name="Note 3 2 2 3 4 2 2 2" xfId="48852"/>
    <cellStyle name="Note 3 2 2 3 4 2 3" xfId="37044"/>
    <cellStyle name="Note 3 2 2 3 4 3" xfId="15257"/>
    <cellStyle name="Note 3 2 2 3 4 3 2" xfId="27067"/>
    <cellStyle name="Note 3 2 2 3 4 3 2 2" xfId="50686"/>
    <cellStyle name="Note 3 2 2 3 4 3 3" xfId="38878"/>
    <cellStyle name="Note 3 2 2 3 4 4" xfId="18952"/>
    <cellStyle name="Note 3 2 2 3 4 4 2" xfId="42573"/>
    <cellStyle name="Note 3 2 2 3 4 5" xfId="30765"/>
    <cellStyle name="Note 3 2 2 3 5" xfId="10748"/>
    <cellStyle name="Note 3 2 2 3 5 2" xfId="22558"/>
    <cellStyle name="Note 3 2 2 3 5 2 2" xfId="46177"/>
    <cellStyle name="Note 3 2 2 3 5 3" xfId="34369"/>
    <cellStyle name="Note 3 2 2 3 6" xfId="10759"/>
    <cellStyle name="Note 3 2 2 3 6 2" xfId="22569"/>
    <cellStyle name="Note 3 2 2 3 6 2 2" xfId="46188"/>
    <cellStyle name="Note 3 2 2 3 6 3" xfId="34380"/>
    <cellStyle name="Note 3 2 2 3 7" xfId="17269"/>
    <cellStyle name="Note 3 2 2 3 7 2" xfId="40890"/>
    <cellStyle name="Note 3 2 2 3 8" xfId="29082"/>
    <cellStyle name="Note 3 2 2 4" xfId="3432"/>
    <cellStyle name="Note 3 2 2 4 2" xfId="6065"/>
    <cellStyle name="Note 3 2 2 4 2 2" xfId="8424"/>
    <cellStyle name="Note 3 2 2 4 2 2 2" xfId="14709"/>
    <cellStyle name="Note 3 2 2 4 2 2 2 2" xfId="26519"/>
    <cellStyle name="Note 3 2 2 4 2 2 2 2 2" xfId="50138"/>
    <cellStyle name="Note 3 2 2 4 2 2 2 3" xfId="38330"/>
    <cellStyle name="Note 3 2 2 4 2 2 3" xfId="11673"/>
    <cellStyle name="Note 3 2 2 4 2 2 3 2" xfId="23483"/>
    <cellStyle name="Note 3 2 2 4 2 2 3 2 2" xfId="47102"/>
    <cellStyle name="Note 3 2 2 4 2 2 3 3" xfId="35294"/>
    <cellStyle name="Note 3 2 2 4 2 2 4" xfId="20238"/>
    <cellStyle name="Note 3 2 2 4 2 2 4 2" xfId="43859"/>
    <cellStyle name="Note 3 2 2 4 2 2 5" xfId="32051"/>
    <cellStyle name="Note 3 2 2 4 2 3" xfId="8771"/>
    <cellStyle name="Note 3 2 2 4 2 3 2" xfId="15056"/>
    <cellStyle name="Note 3 2 2 4 2 3 2 2" xfId="26866"/>
    <cellStyle name="Note 3 2 2 4 2 3 2 2 2" xfId="50485"/>
    <cellStyle name="Note 3 2 2 4 2 3 2 3" xfId="38677"/>
    <cellStyle name="Note 3 2 2 4 2 3 3" xfId="12124"/>
    <cellStyle name="Note 3 2 2 4 2 3 3 2" xfId="23934"/>
    <cellStyle name="Note 3 2 2 4 2 3 3 2 2" xfId="47553"/>
    <cellStyle name="Note 3 2 2 4 2 3 3 3" xfId="35745"/>
    <cellStyle name="Note 3 2 2 4 2 3 4" xfId="20585"/>
    <cellStyle name="Note 3 2 2 4 2 3 4 2" xfId="44206"/>
    <cellStyle name="Note 3 2 2 4 2 3 5" xfId="32398"/>
    <cellStyle name="Note 3 2 2 4 2 4" xfId="12391"/>
    <cellStyle name="Note 3 2 2 4 2 4 2" xfId="24201"/>
    <cellStyle name="Note 3 2 2 4 2 4 2 2" xfId="47820"/>
    <cellStyle name="Note 3 2 2 4 2 4 3" xfId="36012"/>
    <cellStyle name="Note 3 2 2 4 2 5" xfId="15847"/>
    <cellStyle name="Note 3 2 2 4 2 5 2" xfId="27657"/>
    <cellStyle name="Note 3 2 2 4 2 5 2 2" xfId="51276"/>
    <cellStyle name="Note 3 2 2 4 2 5 3" xfId="39468"/>
    <cellStyle name="Note 3 2 2 4 2 6" xfId="17961"/>
    <cellStyle name="Note 3 2 2 4 2 6 2" xfId="41582"/>
    <cellStyle name="Note 3 2 2 4 2 7" xfId="29774"/>
    <cellStyle name="Note 3 2 2 4 3" xfId="7434"/>
    <cellStyle name="Note 3 2 2 4 3 2" xfId="13719"/>
    <cellStyle name="Note 3 2 2 4 3 2 2" xfId="25529"/>
    <cellStyle name="Note 3 2 2 4 3 2 2 2" xfId="49148"/>
    <cellStyle name="Note 3 2 2 4 3 2 3" xfId="37340"/>
    <cellStyle name="Note 3 2 2 4 3 3" xfId="16300"/>
    <cellStyle name="Note 3 2 2 4 3 3 2" xfId="28110"/>
    <cellStyle name="Note 3 2 2 4 3 3 2 2" xfId="51729"/>
    <cellStyle name="Note 3 2 2 4 3 3 3" xfId="39921"/>
    <cellStyle name="Note 3 2 2 4 3 4" xfId="19248"/>
    <cellStyle name="Note 3 2 2 4 3 4 2" xfId="42869"/>
    <cellStyle name="Note 3 2 2 4 3 5" xfId="31061"/>
    <cellStyle name="Note 3 2 2 4 4" xfId="7997"/>
    <cellStyle name="Note 3 2 2 4 4 2" xfId="14282"/>
    <cellStyle name="Note 3 2 2 4 4 2 2" xfId="26092"/>
    <cellStyle name="Note 3 2 2 4 4 2 2 2" xfId="49711"/>
    <cellStyle name="Note 3 2 2 4 4 2 3" xfId="37903"/>
    <cellStyle name="Note 3 2 2 4 4 3" xfId="9117"/>
    <cellStyle name="Note 3 2 2 4 4 3 2" xfId="20927"/>
    <cellStyle name="Note 3 2 2 4 4 3 2 2" xfId="44546"/>
    <cellStyle name="Note 3 2 2 4 4 3 3" xfId="32738"/>
    <cellStyle name="Note 3 2 2 4 4 4" xfId="19811"/>
    <cellStyle name="Note 3 2 2 4 4 4 2" xfId="43432"/>
    <cellStyle name="Note 3 2 2 4 4 5" xfId="31624"/>
    <cellStyle name="Note 3 2 2 4 5" xfId="10855"/>
    <cellStyle name="Note 3 2 2 4 5 2" xfId="22665"/>
    <cellStyle name="Note 3 2 2 4 5 2 2" xfId="46284"/>
    <cellStyle name="Note 3 2 2 4 5 3" xfId="34476"/>
    <cellStyle name="Note 3 2 2 4 6" xfId="16647"/>
    <cellStyle name="Note 3 2 2 4 6 2" xfId="28457"/>
    <cellStyle name="Note 3 2 2 4 6 2 2" xfId="52076"/>
    <cellStyle name="Note 3 2 2 4 6 3" xfId="40268"/>
    <cellStyle name="Note 3 2 2 4 7" xfId="17349"/>
    <cellStyle name="Note 3 2 2 4 7 2" xfId="40970"/>
    <cellStyle name="Note 3 2 2 4 8" xfId="29162"/>
    <cellStyle name="Note 3 2 2 5" xfId="3526"/>
    <cellStyle name="Note 3 2 2 5 2" xfId="6129"/>
    <cellStyle name="Note 3 2 2 5 2 2" xfId="8482"/>
    <cellStyle name="Note 3 2 2 5 2 2 2" xfId="14767"/>
    <cellStyle name="Note 3 2 2 5 2 2 2 2" xfId="26577"/>
    <cellStyle name="Note 3 2 2 5 2 2 2 2 2" xfId="50196"/>
    <cellStyle name="Note 3 2 2 5 2 2 2 3" xfId="38388"/>
    <cellStyle name="Note 3 2 2 5 2 2 3" xfId="10122"/>
    <cellStyle name="Note 3 2 2 5 2 2 3 2" xfId="21932"/>
    <cellStyle name="Note 3 2 2 5 2 2 3 2 2" xfId="45551"/>
    <cellStyle name="Note 3 2 2 5 2 2 3 3" xfId="33743"/>
    <cellStyle name="Note 3 2 2 5 2 2 4" xfId="20296"/>
    <cellStyle name="Note 3 2 2 5 2 2 4 2" xfId="43917"/>
    <cellStyle name="Note 3 2 2 5 2 2 5" xfId="32109"/>
    <cellStyle name="Note 3 2 2 5 2 3" xfId="8828"/>
    <cellStyle name="Note 3 2 2 5 2 3 2" xfId="15113"/>
    <cellStyle name="Note 3 2 2 5 2 3 2 2" xfId="26923"/>
    <cellStyle name="Note 3 2 2 5 2 3 2 2 2" xfId="50542"/>
    <cellStyle name="Note 3 2 2 5 2 3 2 3" xfId="38734"/>
    <cellStyle name="Note 3 2 2 5 2 3 3" xfId="11576"/>
    <cellStyle name="Note 3 2 2 5 2 3 3 2" xfId="23386"/>
    <cellStyle name="Note 3 2 2 5 2 3 3 2 2" xfId="47005"/>
    <cellStyle name="Note 3 2 2 5 2 3 3 3" xfId="35197"/>
    <cellStyle name="Note 3 2 2 5 2 3 4" xfId="20642"/>
    <cellStyle name="Note 3 2 2 5 2 3 4 2" xfId="44263"/>
    <cellStyle name="Note 3 2 2 5 2 3 5" xfId="32455"/>
    <cellStyle name="Note 3 2 2 5 2 4" xfId="12453"/>
    <cellStyle name="Note 3 2 2 5 2 4 2" xfId="24263"/>
    <cellStyle name="Note 3 2 2 5 2 4 2 2" xfId="47882"/>
    <cellStyle name="Note 3 2 2 5 2 4 3" xfId="36074"/>
    <cellStyle name="Note 3 2 2 5 2 5" xfId="16738"/>
    <cellStyle name="Note 3 2 2 5 2 5 2" xfId="28548"/>
    <cellStyle name="Note 3 2 2 5 2 5 2 2" xfId="52167"/>
    <cellStyle name="Note 3 2 2 5 2 5 3" xfId="40359"/>
    <cellStyle name="Note 3 2 2 5 2 6" xfId="18018"/>
    <cellStyle name="Note 3 2 2 5 2 6 2" xfId="41639"/>
    <cellStyle name="Note 3 2 2 5 2 7" xfId="29831"/>
    <cellStyle name="Note 3 2 2 5 3" xfId="7521"/>
    <cellStyle name="Note 3 2 2 5 3 2" xfId="13806"/>
    <cellStyle name="Note 3 2 2 5 3 2 2" xfId="25616"/>
    <cellStyle name="Note 3 2 2 5 3 2 2 2" xfId="49235"/>
    <cellStyle name="Note 3 2 2 5 3 2 3" xfId="37427"/>
    <cellStyle name="Note 3 2 2 5 3 3" xfId="15896"/>
    <cellStyle name="Note 3 2 2 5 3 3 2" xfId="27706"/>
    <cellStyle name="Note 3 2 2 5 3 3 2 2" xfId="51325"/>
    <cellStyle name="Note 3 2 2 5 3 3 3" xfId="39517"/>
    <cellStyle name="Note 3 2 2 5 3 4" xfId="19335"/>
    <cellStyle name="Note 3 2 2 5 3 4 2" xfId="42956"/>
    <cellStyle name="Note 3 2 2 5 3 5" xfId="31148"/>
    <cellStyle name="Note 3 2 2 5 4" xfId="6862"/>
    <cellStyle name="Note 3 2 2 5 4 2" xfId="13147"/>
    <cellStyle name="Note 3 2 2 5 4 2 2" xfId="24957"/>
    <cellStyle name="Note 3 2 2 5 4 2 2 2" xfId="48576"/>
    <cellStyle name="Note 3 2 2 5 4 2 3" xfId="36768"/>
    <cellStyle name="Note 3 2 2 5 4 3" xfId="9118"/>
    <cellStyle name="Note 3 2 2 5 4 3 2" xfId="20928"/>
    <cellStyle name="Note 3 2 2 5 4 3 2 2" xfId="44547"/>
    <cellStyle name="Note 3 2 2 5 4 3 3" xfId="32739"/>
    <cellStyle name="Note 3 2 2 5 4 4" xfId="18676"/>
    <cellStyle name="Note 3 2 2 5 4 4 2" xfId="42297"/>
    <cellStyle name="Note 3 2 2 5 4 5" xfId="30489"/>
    <cellStyle name="Note 3 2 2 5 5" xfId="10947"/>
    <cellStyle name="Note 3 2 2 5 5 2" xfId="22757"/>
    <cellStyle name="Note 3 2 2 5 5 2 2" xfId="46376"/>
    <cellStyle name="Note 3 2 2 5 5 3" xfId="34568"/>
    <cellStyle name="Note 3 2 2 5 6" xfId="10417"/>
    <cellStyle name="Note 3 2 2 5 6 2" xfId="22227"/>
    <cellStyle name="Note 3 2 2 5 6 2 2" xfId="45846"/>
    <cellStyle name="Note 3 2 2 5 6 3" xfId="34038"/>
    <cellStyle name="Note 3 2 2 5 7" xfId="17436"/>
    <cellStyle name="Note 3 2 2 5 7 2" xfId="41057"/>
    <cellStyle name="Note 3 2 2 5 8" xfId="29249"/>
    <cellStyle name="Note 3 2 2 6" xfId="3550"/>
    <cellStyle name="Note 3 2 2 6 2" xfId="7544"/>
    <cellStyle name="Note 3 2 2 6 2 2" xfId="13829"/>
    <cellStyle name="Note 3 2 2 6 2 2 2" xfId="25639"/>
    <cellStyle name="Note 3 2 2 6 2 2 2 2" xfId="49258"/>
    <cellStyle name="Note 3 2 2 6 2 2 3" xfId="37450"/>
    <cellStyle name="Note 3 2 2 6 2 3" xfId="11632"/>
    <cellStyle name="Note 3 2 2 6 2 3 2" xfId="23442"/>
    <cellStyle name="Note 3 2 2 6 2 3 2 2" xfId="47061"/>
    <cellStyle name="Note 3 2 2 6 2 3 3" xfId="35253"/>
    <cellStyle name="Note 3 2 2 6 2 4" xfId="19358"/>
    <cellStyle name="Note 3 2 2 6 2 4 2" xfId="42979"/>
    <cellStyle name="Note 3 2 2 6 2 5" xfId="31171"/>
    <cellStyle name="Note 3 2 2 6 3" xfId="8370"/>
    <cellStyle name="Note 3 2 2 6 3 2" xfId="14655"/>
    <cellStyle name="Note 3 2 2 6 3 2 2" xfId="26465"/>
    <cellStyle name="Note 3 2 2 6 3 2 2 2" xfId="50084"/>
    <cellStyle name="Note 3 2 2 6 3 2 3" xfId="38276"/>
    <cellStyle name="Note 3 2 2 6 3 3" xfId="10081"/>
    <cellStyle name="Note 3 2 2 6 3 3 2" xfId="21891"/>
    <cellStyle name="Note 3 2 2 6 3 3 2 2" xfId="45510"/>
    <cellStyle name="Note 3 2 2 6 3 3 3" xfId="33702"/>
    <cellStyle name="Note 3 2 2 6 3 4" xfId="20184"/>
    <cellStyle name="Note 3 2 2 6 3 4 2" xfId="43805"/>
    <cellStyle name="Note 3 2 2 6 3 5" xfId="31997"/>
    <cellStyle name="Note 3 2 2 6 4" xfId="10969"/>
    <cellStyle name="Note 3 2 2 6 4 2" xfId="22779"/>
    <cellStyle name="Note 3 2 2 6 4 2 2" xfId="46398"/>
    <cellStyle name="Note 3 2 2 6 4 3" xfId="34590"/>
    <cellStyle name="Note 3 2 2 6 5" xfId="10550"/>
    <cellStyle name="Note 3 2 2 6 5 2" xfId="22360"/>
    <cellStyle name="Note 3 2 2 6 5 2 2" xfId="45979"/>
    <cellStyle name="Note 3 2 2 6 5 3" xfId="34171"/>
    <cellStyle name="Note 3 2 2 6 6" xfId="17456"/>
    <cellStyle name="Note 3 2 2 6 6 2" xfId="41077"/>
    <cellStyle name="Note 3 2 2 6 7" xfId="29269"/>
    <cellStyle name="Note 3 2 2 7" xfId="656"/>
    <cellStyle name="Note 3 2 2 7 2" xfId="6517"/>
    <cellStyle name="Note 3 2 2 7 2 2" xfId="12802"/>
    <cellStyle name="Note 3 2 2 7 2 2 2" xfId="24612"/>
    <cellStyle name="Note 3 2 2 7 2 2 2 2" xfId="48231"/>
    <cellStyle name="Note 3 2 2 7 2 2 3" xfId="36423"/>
    <cellStyle name="Note 3 2 2 7 2 3" xfId="12201"/>
    <cellStyle name="Note 3 2 2 7 2 3 2" xfId="24011"/>
    <cellStyle name="Note 3 2 2 7 2 3 2 2" xfId="47630"/>
    <cellStyle name="Note 3 2 2 7 2 3 3" xfId="35822"/>
    <cellStyle name="Note 3 2 2 7 2 4" xfId="18331"/>
    <cellStyle name="Note 3 2 2 7 2 4 2" xfId="41952"/>
    <cellStyle name="Note 3 2 2 7 2 5" xfId="30144"/>
    <cellStyle name="Note 3 2 2 7 3" xfId="8502"/>
    <cellStyle name="Note 3 2 2 7 3 2" xfId="14787"/>
    <cellStyle name="Note 3 2 2 7 3 2 2" xfId="26597"/>
    <cellStyle name="Note 3 2 2 7 3 2 2 2" xfId="50216"/>
    <cellStyle name="Note 3 2 2 7 3 2 3" xfId="38408"/>
    <cellStyle name="Note 3 2 2 7 3 3" xfId="15318"/>
    <cellStyle name="Note 3 2 2 7 3 3 2" xfId="27128"/>
    <cellStyle name="Note 3 2 2 7 3 3 2 2" xfId="50747"/>
    <cellStyle name="Note 3 2 2 7 3 3 3" xfId="38939"/>
    <cellStyle name="Note 3 2 2 7 3 4" xfId="20316"/>
    <cellStyle name="Note 3 2 2 7 3 4 2" xfId="43937"/>
    <cellStyle name="Note 3 2 2 7 3 5" xfId="32129"/>
    <cellStyle name="Note 3 2 2 7 4" xfId="9311"/>
    <cellStyle name="Note 3 2 2 7 4 2" xfId="21121"/>
    <cellStyle name="Note 3 2 2 7 4 2 2" xfId="44740"/>
    <cellStyle name="Note 3 2 2 7 4 3" xfId="32932"/>
    <cellStyle name="Note 3 2 2 7 5" xfId="16389"/>
    <cellStyle name="Note 3 2 2 7 5 2" xfId="28199"/>
    <cellStyle name="Note 3 2 2 7 5 2 2" xfId="51818"/>
    <cellStyle name="Note 3 2 2 7 5 3" xfId="40010"/>
    <cellStyle name="Note 3 2 2 7 6" xfId="16856"/>
    <cellStyle name="Note 3 2 2 7 6 2" xfId="40477"/>
    <cellStyle name="Note 3 2 2 7 7" xfId="28669"/>
    <cellStyle name="Note 3 2 3" xfId="1110"/>
    <cellStyle name="Note 3 2 3 2" xfId="1039"/>
    <cellStyle name="Note 3 2 3 2 2" xfId="3783"/>
    <cellStyle name="Note 3 2 3 2 2 2" xfId="7675"/>
    <cellStyle name="Note 3 2 3 2 2 2 2" xfId="13960"/>
    <cellStyle name="Note 3 2 3 2 2 2 2 2" xfId="25770"/>
    <cellStyle name="Note 3 2 3 2 2 2 2 2 2" xfId="49389"/>
    <cellStyle name="Note 3 2 3 2 2 2 2 3" xfId="37581"/>
    <cellStyle name="Note 3 2 3 2 2 2 3" xfId="16130"/>
    <cellStyle name="Note 3 2 3 2 2 2 3 2" xfId="27940"/>
    <cellStyle name="Note 3 2 3 2 2 2 3 2 2" xfId="51559"/>
    <cellStyle name="Note 3 2 3 2 2 2 3 3" xfId="39751"/>
    <cellStyle name="Note 3 2 3 2 2 2 4" xfId="19489"/>
    <cellStyle name="Note 3 2 3 2 2 2 4 2" xfId="43110"/>
    <cellStyle name="Note 3 2 3 2 2 2 5" xfId="31302"/>
    <cellStyle name="Note 3 2 3 2 2 3" xfId="7288"/>
    <cellStyle name="Note 3 2 3 2 2 3 2" xfId="13573"/>
    <cellStyle name="Note 3 2 3 2 2 3 2 2" xfId="25383"/>
    <cellStyle name="Note 3 2 3 2 2 3 2 2 2" xfId="49002"/>
    <cellStyle name="Note 3 2 3 2 2 3 2 3" xfId="37194"/>
    <cellStyle name="Note 3 2 3 2 2 3 3" xfId="16291"/>
    <cellStyle name="Note 3 2 3 2 2 3 3 2" xfId="28101"/>
    <cellStyle name="Note 3 2 3 2 2 3 3 2 2" xfId="51720"/>
    <cellStyle name="Note 3 2 3 2 2 3 3 3" xfId="39912"/>
    <cellStyle name="Note 3 2 3 2 2 3 4" xfId="19102"/>
    <cellStyle name="Note 3 2 3 2 2 3 4 2" xfId="42723"/>
    <cellStyle name="Note 3 2 3 2 2 3 5" xfId="30915"/>
    <cellStyle name="Note 3 2 3 2 2 4" xfId="11121"/>
    <cellStyle name="Note 3 2 3 2 2 4 2" xfId="22931"/>
    <cellStyle name="Note 3 2 3 2 2 4 2 2" xfId="46550"/>
    <cellStyle name="Note 3 2 3 2 2 4 3" xfId="34742"/>
    <cellStyle name="Note 3 2 3 2 2 5" xfId="11286"/>
    <cellStyle name="Note 3 2 3 2 2 5 2" xfId="23096"/>
    <cellStyle name="Note 3 2 3 2 2 5 2 2" xfId="46715"/>
    <cellStyle name="Note 3 2 3 2 2 5 3" xfId="34907"/>
    <cellStyle name="Note 3 2 3 2 2 6" xfId="17556"/>
    <cellStyle name="Note 3 2 3 2 2 6 2" xfId="41177"/>
    <cellStyle name="Note 3 2 3 2 2 7" xfId="29369"/>
    <cellStyle name="Note 3 2 3 2 3" xfId="6662"/>
    <cellStyle name="Note 3 2 3 2 3 2" xfId="12947"/>
    <cellStyle name="Note 3 2 3 2 3 2 2" xfId="24757"/>
    <cellStyle name="Note 3 2 3 2 3 2 2 2" xfId="48376"/>
    <cellStyle name="Note 3 2 3 2 3 2 3" xfId="36568"/>
    <cellStyle name="Note 3 2 3 2 3 3" xfId="10140"/>
    <cellStyle name="Note 3 2 3 2 3 3 2" xfId="21950"/>
    <cellStyle name="Note 3 2 3 2 3 3 2 2" xfId="45569"/>
    <cellStyle name="Note 3 2 3 2 3 3 3" xfId="33761"/>
    <cellStyle name="Note 3 2 3 2 3 4" xfId="18476"/>
    <cellStyle name="Note 3 2 3 2 3 4 2" xfId="42097"/>
    <cellStyle name="Note 3 2 3 2 3 5" xfId="30289"/>
    <cellStyle name="Note 3 2 3 2 4" xfId="6801"/>
    <cellStyle name="Note 3 2 3 2 4 2" xfId="13086"/>
    <cellStyle name="Note 3 2 3 2 4 2 2" xfId="24896"/>
    <cellStyle name="Note 3 2 3 2 4 2 2 2" xfId="48515"/>
    <cellStyle name="Note 3 2 3 2 4 2 3" xfId="36707"/>
    <cellStyle name="Note 3 2 3 2 4 3" xfId="11817"/>
    <cellStyle name="Note 3 2 3 2 4 3 2" xfId="23627"/>
    <cellStyle name="Note 3 2 3 2 4 3 2 2" xfId="47246"/>
    <cellStyle name="Note 3 2 3 2 4 3 3" xfId="35438"/>
    <cellStyle name="Note 3 2 3 2 4 4" xfId="18615"/>
    <cellStyle name="Note 3 2 3 2 4 4 2" xfId="42236"/>
    <cellStyle name="Note 3 2 3 2 4 5" xfId="30428"/>
    <cellStyle name="Note 3 2 3 2 5" xfId="9529"/>
    <cellStyle name="Note 3 2 3 2 5 2" xfId="21339"/>
    <cellStyle name="Note 3 2 3 2 5 2 2" xfId="44958"/>
    <cellStyle name="Note 3 2 3 2 5 3" xfId="33150"/>
    <cellStyle name="Note 3 2 3 2 6" xfId="15499"/>
    <cellStyle name="Note 3 2 3 2 6 2" xfId="27309"/>
    <cellStyle name="Note 3 2 3 2 6 2 2" xfId="50928"/>
    <cellStyle name="Note 3 2 3 2 6 3" xfId="39120"/>
    <cellStyle name="Note 3 2 3 2 7" xfId="16937"/>
    <cellStyle name="Note 3 2 3 2 7 2" xfId="40558"/>
    <cellStyle name="Note 3 2 3 2 8" xfId="28750"/>
    <cellStyle name="Note 3 2 3 3" xfId="3851"/>
    <cellStyle name="Note 3 2 3 3 2" xfId="7743"/>
    <cellStyle name="Note 3 2 3 3 2 2" xfId="14028"/>
    <cellStyle name="Note 3 2 3 3 2 2 2" xfId="25838"/>
    <cellStyle name="Note 3 2 3 3 2 2 2 2" xfId="49457"/>
    <cellStyle name="Note 3 2 3 3 2 2 3" xfId="37649"/>
    <cellStyle name="Note 3 2 3 3 2 3" xfId="15458"/>
    <cellStyle name="Note 3 2 3 3 2 3 2" xfId="27268"/>
    <cellStyle name="Note 3 2 3 3 2 3 2 2" xfId="50887"/>
    <cellStyle name="Note 3 2 3 3 2 3 3" xfId="39079"/>
    <cellStyle name="Note 3 2 3 3 2 4" xfId="19557"/>
    <cellStyle name="Note 3 2 3 3 2 4 2" xfId="43178"/>
    <cellStyle name="Note 3 2 3 3 2 5" xfId="31370"/>
    <cellStyle name="Note 3 2 3 3 3" xfId="6568"/>
    <cellStyle name="Note 3 2 3 3 3 2" xfId="12853"/>
    <cellStyle name="Note 3 2 3 3 3 2 2" xfId="24663"/>
    <cellStyle name="Note 3 2 3 3 3 2 2 2" xfId="48282"/>
    <cellStyle name="Note 3 2 3 3 3 2 3" xfId="36474"/>
    <cellStyle name="Note 3 2 3 3 3 3" xfId="15802"/>
    <cellStyle name="Note 3 2 3 3 3 3 2" xfId="27612"/>
    <cellStyle name="Note 3 2 3 3 3 3 2 2" xfId="51231"/>
    <cellStyle name="Note 3 2 3 3 3 3 3" xfId="39423"/>
    <cellStyle name="Note 3 2 3 3 3 4" xfId="18382"/>
    <cellStyle name="Note 3 2 3 3 3 4 2" xfId="42003"/>
    <cellStyle name="Note 3 2 3 3 3 5" xfId="30195"/>
    <cellStyle name="Note 3 2 3 3 4" xfId="11189"/>
    <cellStyle name="Note 3 2 3 3 4 2" xfId="22999"/>
    <cellStyle name="Note 3 2 3 3 4 2 2" xfId="46618"/>
    <cellStyle name="Note 3 2 3 3 4 3" xfId="34810"/>
    <cellStyle name="Note 3 2 3 3 5" xfId="9169"/>
    <cellStyle name="Note 3 2 3 3 5 2" xfId="20979"/>
    <cellStyle name="Note 3 2 3 3 5 2 2" xfId="44598"/>
    <cellStyle name="Note 3 2 3 3 5 3" xfId="32790"/>
    <cellStyle name="Note 3 2 3 3 6" xfId="17624"/>
    <cellStyle name="Note 3 2 3 3 6 2" xfId="41245"/>
    <cellStyle name="Note 3 2 3 3 7" xfId="29437"/>
    <cellStyle name="Note 3 2 3 4" xfId="6731"/>
    <cellStyle name="Note 3 2 3 4 2" xfId="13016"/>
    <cellStyle name="Note 3 2 3 4 2 2" xfId="24826"/>
    <cellStyle name="Note 3 2 3 4 2 2 2" xfId="48445"/>
    <cellStyle name="Note 3 2 3 4 2 3" xfId="36637"/>
    <cellStyle name="Note 3 2 3 4 3" xfId="11895"/>
    <cellStyle name="Note 3 2 3 4 3 2" xfId="23705"/>
    <cellStyle name="Note 3 2 3 4 3 2 2" xfId="47324"/>
    <cellStyle name="Note 3 2 3 4 3 3" xfId="35516"/>
    <cellStyle name="Note 3 2 3 4 4" xfId="18545"/>
    <cellStyle name="Note 3 2 3 4 4 2" xfId="42166"/>
    <cellStyle name="Note 3 2 3 4 5" xfId="30358"/>
    <cellStyle name="Note 3 2 3 5" xfId="7105"/>
    <cellStyle name="Note 3 2 3 5 2" xfId="13390"/>
    <cellStyle name="Note 3 2 3 5 2 2" xfId="25200"/>
    <cellStyle name="Note 3 2 3 5 2 2 2" xfId="48819"/>
    <cellStyle name="Note 3 2 3 5 2 3" xfId="37011"/>
    <cellStyle name="Note 3 2 3 5 3" xfId="11768"/>
    <cellStyle name="Note 3 2 3 5 3 2" xfId="23578"/>
    <cellStyle name="Note 3 2 3 5 3 2 2" xfId="47197"/>
    <cellStyle name="Note 3 2 3 5 3 3" xfId="35389"/>
    <cellStyle name="Note 3 2 3 5 4" xfId="18919"/>
    <cellStyle name="Note 3 2 3 5 4 2" xfId="42540"/>
    <cellStyle name="Note 3 2 3 5 5" xfId="30732"/>
    <cellStyle name="Note 3 2 3 6" xfId="9600"/>
    <cellStyle name="Note 3 2 3 6 2" xfId="21410"/>
    <cellStyle name="Note 3 2 3 6 2 2" xfId="45029"/>
    <cellStyle name="Note 3 2 3 6 3" xfId="33221"/>
    <cellStyle name="Note 3 2 3 7" xfId="8987"/>
    <cellStyle name="Note 3 2 3 7 2" xfId="20797"/>
    <cellStyle name="Note 3 2 3 7 2 2" xfId="44416"/>
    <cellStyle name="Note 3 2 3 7 3" xfId="32608"/>
    <cellStyle name="Note 3 2 3 8" xfId="17005"/>
    <cellStyle name="Note 3 2 3 8 2" xfId="40626"/>
    <cellStyle name="Note 3 2 3 9" xfId="28818"/>
    <cellStyle name="Note 3 2 4" xfId="1127"/>
    <cellStyle name="Note 3 2 4 2" xfId="1057"/>
    <cellStyle name="Note 3 2 4 2 2" xfId="3801"/>
    <cellStyle name="Note 3 2 4 2 2 2" xfId="7693"/>
    <cellStyle name="Note 3 2 4 2 2 2 2" xfId="13978"/>
    <cellStyle name="Note 3 2 4 2 2 2 2 2" xfId="25788"/>
    <cellStyle name="Note 3 2 4 2 2 2 2 2 2" xfId="49407"/>
    <cellStyle name="Note 3 2 4 2 2 2 2 3" xfId="37599"/>
    <cellStyle name="Note 3 2 4 2 2 2 3" xfId="16697"/>
    <cellStyle name="Note 3 2 4 2 2 2 3 2" xfId="28507"/>
    <cellStyle name="Note 3 2 4 2 2 2 3 2 2" xfId="52126"/>
    <cellStyle name="Note 3 2 4 2 2 2 3 3" xfId="40318"/>
    <cellStyle name="Note 3 2 4 2 2 2 4" xfId="19507"/>
    <cellStyle name="Note 3 2 4 2 2 2 4 2" xfId="43128"/>
    <cellStyle name="Note 3 2 4 2 2 2 5" xfId="31320"/>
    <cellStyle name="Note 3 2 4 2 2 3" xfId="8021"/>
    <cellStyle name="Note 3 2 4 2 2 3 2" xfId="14306"/>
    <cellStyle name="Note 3 2 4 2 2 3 2 2" xfId="26116"/>
    <cellStyle name="Note 3 2 4 2 2 3 2 2 2" xfId="49735"/>
    <cellStyle name="Note 3 2 4 2 2 3 2 3" xfId="37927"/>
    <cellStyle name="Note 3 2 4 2 2 3 3" xfId="11794"/>
    <cellStyle name="Note 3 2 4 2 2 3 3 2" xfId="23604"/>
    <cellStyle name="Note 3 2 4 2 2 3 3 2 2" xfId="47223"/>
    <cellStyle name="Note 3 2 4 2 2 3 3 3" xfId="35415"/>
    <cellStyle name="Note 3 2 4 2 2 3 4" xfId="19835"/>
    <cellStyle name="Note 3 2 4 2 2 3 4 2" xfId="43456"/>
    <cellStyle name="Note 3 2 4 2 2 3 5" xfId="31648"/>
    <cellStyle name="Note 3 2 4 2 2 4" xfId="11139"/>
    <cellStyle name="Note 3 2 4 2 2 4 2" xfId="22949"/>
    <cellStyle name="Note 3 2 4 2 2 4 2 2" xfId="46568"/>
    <cellStyle name="Note 3 2 4 2 2 4 3" xfId="34760"/>
    <cellStyle name="Note 3 2 4 2 2 5" xfId="10383"/>
    <cellStyle name="Note 3 2 4 2 2 5 2" xfId="22193"/>
    <cellStyle name="Note 3 2 4 2 2 5 2 2" xfId="45812"/>
    <cellStyle name="Note 3 2 4 2 2 5 3" xfId="34004"/>
    <cellStyle name="Note 3 2 4 2 2 6" xfId="17574"/>
    <cellStyle name="Note 3 2 4 2 2 6 2" xfId="41195"/>
    <cellStyle name="Note 3 2 4 2 2 7" xfId="29387"/>
    <cellStyle name="Note 3 2 4 2 3" xfId="6680"/>
    <cellStyle name="Note 3 2 4 2 3 2" xfId="12965"/>
    <cellStyle name="Note 3 2 4 2 3 2 2" xfId="24775"/>
    <cellStyle name="Note 3 2 4 2 3 2 2 2" xfId="48394"/>
    <cellStyle name="Note 3 2 4 2 3 2 3" xfId="36586"/>
    <cellStyle name="Note 3 2 4 2 3 3" xfId="10643"/>
    <cellStyle name="Note 3 2 4 2 3 3 2" xfId="22453"/>
    <cellStyle name="Note 3 2 4 2 3 3 2 2" xfId="46072"/>
    <cellStyle name="Note 3 2 4 2 3 3 3" xfId="34264"/>
    <cellStyle name="Note 3 2 4 2 3 4" xfId="18494"/>
    <cellStyle name="Note 3 2 4 2 3 4 2" xfId="42115"/>
    <cellStyle name="Note 3 2 4 2 3 5" xfId="30307"/>
    <cellStyle name="Note 3 2 4 2 4" xfId="6454"/>
    <cellStyle name="Note 3 2 4 2 4 2" xfId="12740"/>
    <cellStyle name="Note 3 2 4 2 4 2 2" xfId="24550"/>
    <cellStyle name="Note 3 2 4 2 4 2 2 2" xfId="48169"/>
    <cellStyle name="Note 3 2 4 2 4 2 3" xfId="36361"/>
    <cellStyle name="Note 3 2 4 2 4 3" xfId="16268"/>
    <cellStyle name="Note 3 2 4 2 4 3 2" xfId="28078"/>
    <cellStyle name="Note 3 2 4 2 4 3 2 2" xfId="51697"/>
    <cellStyle name="Note 3 2 4 2 4 3 3" xfId="39889"/>
    <cellStyle name="Note 3 2 4 2 4 4" xfId="18269"/>
    <cellStyle name="Note 3 2 4 2 4 4 2" xfId="41890"/>
    <cellStyle name="Note 3 2 4 2 4 5" xfId="30082"/>
    <cellStyle name="Note 3 2 4 2 5" xfId="9547"/>
    <cellStyle name="Note 3 2 4 2 5 2" xfId="21357"/>
    <cellStyle name="Note 3 2 4 2 5 2 2" xfId="44976"/>
    <cellStyle name="Note 3 2 4 2 5 3" xfId="33168"/>
    <cellStyle name="Note 3 2 4 2 6" xfId="11598"/>
    <cellStyle name="Note 3 2 4 2 6 2" xfId="23408"/>
    <cellStyle name="Note 3 2 4 2 6 2 2" xfId="47027"/>
    <cellStyle name="Note 3 2 4 2 6 3" xfId="35219"/>
    <cellStyle name="Note 3 2 4 2 7" xfId="16955"/>
    <cellStyle name="Note 3 2 4 2 7 2" xfId="40576"/>
    <cellStyle name="Note 3 2 4 2 8" xfId="28768"/>
    <cellStyle name="Note 3 2 4 3" xfId="3868"/>
    <cellStyle name="Note 3 2 4 3 2" xfId="7760"/>
    <cellStyle name="Note 3 2 4 3 2 2" xfId="14045"/>
    <cellStyle name="Note 3 2 4 3 2 2 2" xfId="25855"/>
    <cellStyle name="Note 3 2 4 3 2 2 2 2" xfId="49474"/>
    <cellStyle name="Note 3 2 4 3 2 2 3" xfId="37666"/>
    <cellStyle name="Note 3 2 4 3 2 3" xfId="16283"/>
    <cellStyle name="Note 3 2 4 3 2 3 2" xfId="28093"/>
    <cellStyle name="Note 3 2 4 3 2 3 2 2" xfId="51712"/>
    <cellStyle name="Note 3 2 4 3 2 3 3" xfId="39904"/>
    <cellStyle name="Note 3 2 4 3 2 4" xfId="19574"/>
    <cellStyle name="Note 3 2 4 3 2 4 2" xfId="43195"/>
    <cellStyle name="Note 3 2 4 3 2 5" xfId="31387"/>
    <cellStyle name="Note 3 2 4 3 3" xfId="6431"/>
    <cellStyle name="Note 3 2 4 3 3 2" xfId="12717"/>
    <cellStyle name="Note 3 2 4 3 3 2 2" xfId="24527"/>
    <cellStyle name="Note 3 2 4 3 3 2 2 2" xfId="48146"/>
    <cellStyle name="Note 3 2 4 3 3 2 3" xfId="36338"/>
    <cellStyle name="Note 3 2 4 3 3 3" xfId="15225"/>
    <cellStyle name="Note 3 2 4 3 3 3 2" xfId="27035"/>
    <cellStyle name="Note 3 2 4 3 3 3 2 2" xfId="50654"/>
    <cellStyle name="Note 3 2 4 3 3 3 3" xfId="38846"/>
    <cellStyle name="Note 3 2 4 3 3 4" xfId="18246"/>
    <cellStyle name="Note 3 2 4 3 3 4 2" xfId="41867"/>
    <cellStyle name="Note 3 2 4 3 3 5" xfId="30059"/>
    <cellStyle name="Note 3 2 4 3 4" xfId="11206"/>
    <cellStyle name="Note 3 2 4 3 4 2" xfId="23016"/>
    <cellStyle name="Note 3 2 4 3 4 2 2" xfId="46635"/>
    <cellStyle name="Note 3 2 4 3 4 3" xfId="34827"/>
    <cellStyle name="Note 3 2 4 3 5" xfId="10300"/>
    <cellStyle name="Note 3 2 4 3 5 2" xfId="22110"/>
    <cellStyle name="Note 3 2 4 3 5 2 2" xfId="45729"/>
    <cellStyle name="Note 3 2 4 3 5 3" xfId="33921"/>
    <cellStyle name="Note 3 2 4 3 6" xfId="17641"/>
    <cellStyle name="Note 3 2 4 3 6 2" xfId="41262"/>
    <cellStyle name="Note 3 2 4 3 7" xfId="29454"/>
    <cellStyle name="Note 3 2 4 4" xfId="6748"/>
    <cellStyle name="Note 3 2 4 4 2" xfId="13033"/>
    <cellStyle name="Note 3 2 4 4 2 2" xfId="24843"/>
    <cellStyle name="Note 3 2 4 4 2 2 2" xfId="48462"/>
    <cellStyle name="Note 3 2 4 4 2 3" xfId="36654"/>
    <cellStyle name="Note 3 2 4 4 3" xfId="15545"/>
    <cellStyle name="Note 3 2 4 4 3 2" xfId="27355"/>
    <cellStyle name="Note 3 2 4 4 3 2 2" xfId="50974"/>
    <cellStyle name="Note 3 2 4 4 3 3" xfId="39166"/>
    <cellStyle name="Note 3 2 4 4 4" xfId="18562"/>
    <cellStyle name="Note 3 2 4 4 4 2" xfId="42183"/>
    <cellStyle name="Note 3 2 4 4 5" xfId="30375"/>
    <cellStyle name="Note 3 2 4 5" xfId="6998"/>
    <cellStyle name="Note 3 2 4 5 2" xfId="13283"/>
    <cellStyle name="Note 3 2 4 5 2 2" xfId="25093"/>
    <cellStyle name="Note 3 2 4 5 2 2 2" xfId="48712"/>
    <cellStyle name="Note 3 2 4 5 2 3" xfId="36904"/>
    <cellStyle name="Note 3 2 4 5 3" xfId="10038"/>
    <cellStyle name="Note 3 2 4 5 3 2" xfId="21848"/>
    <cellStyle name="Note 3 2 4 5 3 2 2" xfId="45467"/>
    <cellStyle name="Note 3 2 4 5 3 3" xfId="33659"/>
    <cellStyle name="Note 3 2 4 5 4" xfId="18812"/>
    <cellStyle name="Note 3 2 4 5 4 2" xfId="42433"/>
    <cellStyle name="Note 3 2 4 5 5" xfId="30625"/>
    <cellStyle name="Note 3 2 4 6" xfId="9617"/>
    <cellStyle name="Note 3 2 4 6 2" xfId="21427"/>
    <cellStyle name="Note 3 2 4 6 2 2" xfId="45046"/>
    <cellStyle name="Note 3 2 4 6 3" xfId="33238"/>
    <cellStyle name="Note 3 2 4 7" xfId="9136"/>
    <cellStyle name="Note 3 2 4 7 2" xfId="20946"/>
    <cellStyle name="Note 3 2 4 7 2 2" xfId="44565"/>
    <cellStyle name="Note 3 2 4 7 3" xfId="32757"/>
    <cellStyle name="Note 3 2 4 8" xfId="17022"/>
    <cellStyle name="Note 3 2 4 8 2" xfId="40643"/>
    <cellStyle name="Note 3 2 4 9" xfId="28835"/>
    <cellStyle name="Note 3 2 5" xfId="1099"/>
    <cellStyle name="Note 3 2 5 2" xfId="1027"/>
    <cellStyle name="Note 3 2 5 2 2" xfId="3771"/>
    <cellStyle name="Note 3 2 5 2 2 2" xfId="7663"/>
    <cellStyle name="Note 3 2 5 2 2 2 2" xfId="13948"/>
    <cellStyle name="Note 3 2 5 2 2 2 2 2" xfId="25758"/>
    <cellStyle name="Note 3 2 5 2 2 2 2 2 2" xfId="49377"/>
    <cellStyle name="Note 3 2 5 2 2 2 2 3" xfId="37569"/>
    <cellStyle name="Note 3 2 5 2 2 2 3" xfId="16410"/>
    <cellStyle name="Note 3 2 5 2 2 2 3 2" xfId="28220"/>
    <cellStyle name="Note 3 2 5 2 2 2 3 2 2" xfId="51839"/>
    <cellStyle name="Note 3 2 5 2 2 2 3 3" xfId="40031"/>
    <cellStyle name="Note 3 2 5 2 2 2 4" xfId="19477"/>
    <cellStyle name="Note 3 2 5 2 2 2 4 2" xfId="43098"/>
    <cellStyle name="Note 3 2 5 2 2 2 5" xfId="31290"/>
    <cellStyle name="Note 3 2 5 2 2 3" xfId="6899"/>
    <cellStyle name="Note 3 2 5 2 2 3 2" xfId="13184"/>
    <cellStyle name="Note 3 2 5 2 2 3 2 2" xfId="24994"/>
    <cellStyle name="Note 3 2 5 2 2 3 2 2 2" xfId="48613"/>
    <cellStyle name="Note 3 2 5 2 2 3 2 3" xfId="36805"/>
    <cellStyle name="Note 3 2 5 2 2 3 3" xfId="15827"/>
    <cellStyle name="Note 3 2 5 2 2 3 3 2" xfId="27637"/>
    <cellStyle name="Note 3 2 5 2 2 3 3 2 2" xfId="51256"/>
    <cellStyle name="Note 3 2 5 2 2 3 3 3" xfId="39448"/>
    <cellStyle name="Note 3 2 5 2 2 3 4" xfId="18713"/>
    <cellStyle name="Note 3 2 5 2 2 3 4 2" xfId="42334"/>
    <cellStyle name="Note 3 2 5 2 2 3 5" xfId="30526"/>
    <cellStyle name="Note 3 2 5 2 2 4" xfId="11109"/>
    <cellStyle name="Note 3 2 5 2 2 4 2" xfId="22919"/>
    <cellStyle name="Note 3 2 5 2 2 4 2 2" xfId="46538"/>
    <cellStyle name="Note 3 2 5 2 2 4 3" xfId="34730"/>
    <cellStyle name="Note 3 2 5 2 2 5" xfId="10365"/>
    <cellStyle name="Note 3 2 5 2 2 5 2" xfId="22175"/>
    <cellStyle name="Note 3 2 5 2 2 5 2 2" xfId="45794"/>
    <cellStyle name="Note 3 2 5 2 2 5 3" xfId="33986"/>
    <cellStyle name="Note 3 2 5 2 2 6" xfId="17544"/>
    <cellStyle name="Note 3 2 5 2 2 6 2" xfId="41165"/>
    <cellStyle name="Note 3 2 5 2 2 7" xfId="29357"/>
    <cellStyle name="Note 3 2 5 2 3" xfId="6650"/>
    <cellStyle name="Note 3 2 5 2 3 2" xfId="12935"/>
    <cellStyle name="Note 3 2 5 2 3 2 2" xfId="24745"/>
    <cellStyle name="Note 3 2 5 2 3 2 2 2" xfId="48364"/>
    <cellStyle name="Note 3 2 5 2 3 2 3" xfId="36556"/>
    <cellStyle name="Note 3 2 5 2 3 3" xfId="10329"/>
    <cellStyle name="Note 3 2 5 2 3 3 2" xfId="22139"/>
    <cellStyle name="Note 3 2 5 2 3 3 2 2" xfId="45758"/>
    <cellStyle name="Note 3 2 5 2 3 3 3" xfId="33950"/>
    <cellStyle name="Note 3 2 5 2 3 4" xfId="18464"/>
    <cellStyle name="Note 3 2 5 2 3 4 2" xfId="42085"/>
    <cellStyle name="Note 3 2 5 2 3 5" xfId="30277"/>
    <cellStyle name="Note 3 2 5 2 4" xfId="6473"/>
    <cellStyle name="Note 3 2 5 2 4 2" xfId="12759"/>
    <cellStyle name="Note 3 2 5 2 4 2 2" xfId="24569"/>
    <cellStyle name="Note 3 2 5 2 4 2 2 2" xfId="48188"/>
    <cellStyle name="Note 3 2 5 2 4 2 3" xfId="36380"/>
    <cellStyle name="Note 3 2 5 2 4 3" xfId="11569"/>
    <cellStyle name="Note 3 2 5 2 4 3 2" xfId="23379"/>
    <cellStyle name="Note 3 2 5 2 4 3 2 2" xfId="46998"/>
    <cellStyle name="Note 3 2 5 2 4 3 3" xfId="35190"/>
    <cellStyle name="Note 3 2 5 2 4 4" xfId="18288"/>
    <cellStyle name="Note 3 2 5 2 4 4 2" xfId="41909"/>
    <cellStyle name="Note 3 2 5 2 4 5" xfId="30101"/>
    <cellStyle name="Note 3 2 5 2 5" xfId="9517"/>
    <cellStyle name="Note 3 2 5 2 5 2" xfId="21327"/>
    <cellStyle name="Note 3 2 5 2 5 2 2" xfId="44946"/>
    <cellStyle name="Note 3 2 5 2 5 3" xfId="33138"/>
    <cellStyle name="Note 3 2 5 2 6" xfId="11579"/>
    <cellStyle name="Note 3 2 5 2 6 2" xfId="23389"/>
    <cellStyle name="Note 3 2 5 2 6 2 2" xfId="47008"/>
    <cellStyle name="Note 3 2 5 2 6 3" xfId="35200"/>
    <cellStyle name="Note 3 2 5 2 7" xfId="16925"/>
    <cellStyle name="Note 3 2 5 2 7 2" xfId="40546"/>
    <cellStyle name="Note 3 2 5 2 8" xfId="28738"/>
    <cellStyle name="Note 3 2 5 3" xfId="3840"/>
    <cellStyle name="Note 3 2 5 3 2" xfId="7732"/>
    <cellStyle name="Note 3 2 5 3 2 2" xfId="14017"/>
    <cellStyle name="Note 3 2 5 3 2 2 2" xfId="25827"/>
    <cellStyle name="Note 3 2 5 3 2 2 2 2" xfId="49446"/>
    <cellStyle name="Note 3 2 5 3 2 2 3" xfId="37638"/>
    <cellStyle name="Note 3 2 5 3 2 3" xfId="15482"/>
    <cellStyle name="Note 3 2 5 3 2 3 2" xfId="27292"/>
    <cellStyle name="Note 3 2 5 3 2 3 2 2" xfId="50911"/>
    <cellStyle name="Note 3 2 5 3 2 3 3" xfId="39103"/>
    <cellStyle name="Note 3 2 5 3 2 4" xfId="19546"/>
    <cellStyle name="Note 3 2 5 3 2 4 2" xfId="43167"/>
    <cellStyle name="Note 3 2 5 3 2 5" xfId="31359"/>
    <cellStyle name="Note 3 2 5 3 3" xfId="8501"/>
    <cellStyle name="Note 3 2 5 3 3 2" xfId="14786"/>
    <cellStyle name="Note 3 2 5 3 3 2 2" xfId="26596"/>
    <cellStyle name="Note 3 2 5 3 3 2 2 2" xfId="50215"/>
    <cellStyle name="Note 3 2 5 3 3 2 3" xfId="38407"/>
    <cellStyle name="Note 3 2 5 3 3 3" xfId="9498"/>
    <cellStyle name="Note 3 2 5 3 3 3 2" xfId="21308"/>
    <cellStyle name="Note 3 2 5 3 3 3 2 2" xfId="44927"/>
    <cellStyle name="Note 3 2 5 3 3 3 3" xfId="33119"/>
    <cellStyle name="Note 3 2 5 3 3 4" xfId="20315"/>
    <cellStyle name="Note 3 2 5 3 3 4 2" xfId="43936"/>
    <cellStyle name="Note 3 2 5 3 3 5" xfId="32128"/>
    <cellStyle name="Note 3 2 5 3 4" xfId="11178"/>
    <cellStyle name="Note 3 2 5 3 4 2" xfId="22988"/>
    <cellStyle name="Note 3 2 5 3 4 2 2" xfId="46607"/>
    <cellStyle name="Note 3 2 5 3 4 3" xfId="34799"/>
    <cellStyle name="Note 3 2 5 3 5" xfId="15341"/>
    <cellStyle name="Note 3 2 5 3 5 2" xfId="27151"/>
    <cellStyle name="Note 3 2 5 3 5 2 2" xfId="50770"/>
    <cellStyle name="Note 3 2 5 3 5 3" xfId="38962"/>
    <cellStyle name="Note 3 2 5 3 6" xfId="17613"/>
    <cellStyle name="Note 3 2 5 3 6 2" xfId="41234"/>
    <cellStyle name="Note 3 2 5 3 7" xfId="29426"/>
    <cellStyle name="Note 3 2 5 4" xfId="6720"/>
    <cellStyle name="Note 3 2 5 4 2" xfId="13005"/>
    <cellStyle name="Note 3 2 5 4 2 2" xfId="24815"/>
    <cellStyle name="Note 3 2 5 4 2 2 2" xfId="48434"/>
    <cellStyle name="Note 3 2 5 4 2 3" xfId="36626"/>
    <cellStyle name="Note 3 2 5 4 3" xfId="9831"/>
    <cellStyle name="Note 3 2 5 4 3 2" xfId="21641"/>
    <cellStyle name="Note 3 2 5 4 3 2 2" xfId="45260"/>
    <cellStyle name="Note 3 2 5 4 3 3" xfId="33452"/>
    <cellStyle name="Note 3 2 5 4 4" xfId="18534"/>
    <cellStyle name="Note 3 2 5 4 4 2" xfId="42155"/>
    <cellStyle name="Note 3 2 5 4 5" xfId="30347"/>
    <cellStyle name="Note 3 2 5 5" xfId="7300"/>
    <cellStyle name="Note 3 2 5 5 2" xfId="13585"/>
    <cellStyle name="Note 3 2 5 5 2 2" xfId="25395"/>
    <cellStyle name="Note 3 2 5 5 2 2 2" xfId="49014"/>
    <cellStyle name="Note 3 2 5 5 2 3" xfId="37206"/>
    <cellStyle name="Note 3 2 5 5 3" xfId="15765"/>
    <cellStyle name="Note 3 2 5 5 3 2" xfId="27575"/>
    <cellStyle name="Note 3 2 5 5 3 2 2" xfId="51194"/>
    <cellStyle name="Note 3 2 5 5 3 3" xfId="39386"/>
    <cellStyle name="Note 3 2 5 5 4" xfId="19114"/>
    <cellStyle name="Note 3 2 5 5 4 2" xfId="42735"/>
    <cellStyle name="Note 3 2 5 5 5" xfId="30927"/>
    <cellStyle name="Note 3 2 5 6" xfId="9589"/>
    <cellStyle name="Note 3 2 5 6 2" xfId="21399"/>
    <cellStyle name="Note 3 2 5 6 2 2" xfId="45018"/>
    <cellStyle name="Note 3 2 5 6 3" xfId="33210"/>
    <cellStyle name="Note 3 2 5 7" xfId="10785"/>
    <cellStyle name="Note 3 2 5 7 2" xfId="22595"/>
    <cellStyle name="Note 3 2 5 7 2 2" xfId="46214"/>
    <cellStyle name="Note 3 2 5 7 3" xfId="34406"/>
    <cellStyle name="Note 3 2 5 8" xfId="16994"/>
    <cellStyle name="Note 3 2 5 8 2" xfId="40615"/>
    <cellStyle name="Note 3 2 5 9" xfId="28807"/>
    <cellStyle name="Note 3 2 6" xfId="1079"/>
    <cellStyle name="Note 3 2 6 2" xfId="3823"/>
    <cellStyle name="Note 3 2 6 2 2" xfId="7715"/>
    <cellStyle name="Note 3 2 6 2 2 2" xfId="14000"/>
    <cellStyle name="Note 3 2 6 2 2 2 2" xfId="25810"/>
    <cellStyle name="Note 3 2 6 2 2 2 2 2" xfId="49429"/>
    <cellStyle name="Note 3 2 6 2 2 2 3" xfId="37621"/>
    <cellStyle name="Note 3 2 6 2 2 3" xfId="15856"/>
    <cellStyle name="Note 3 2 6 2 2 3 2" xfId="27666"/>
    <cellStyle name="Note 3 2 6 2 2 3 2 2" xfId="51285"/>
    <cellStyle name="Note 3 2 6 2 2 3 3" xfId="39477"/>
    <cellStyle name="Note 3 2 6 2 2 4" xfId="19529"/>
    <cellStyle name="Note 3 2 6 2 2 4 2" xfId="43150"/>
    <cellStyle name="Note 3 2 6 2 2 5" xfId="31342"/>
    <cellStyle name="Note 3 2 6 2 3" xfId="8110"/>
    <cellStyle name="Note 3 2 6 2 3 2" xfId="14395"/>
    <cellStyle name="Note 3 2 6 2 3 2 2" xfId="26205"/>
    <cellStyle name="Note 3 2 6 2 3 2 2 2" xfId="49824"/>
    <cellStyle name="Note 3 2 6 2 3 2 3" xfId="38016"/>
    <cellStyle name="Note 3 2 6 2 3 3" xfId="15647"/>
    <cellStyle name="Note 3 2 6 2 3 3 2" xfId="27457"/>
    <cellStyle name="Note 3 2 6 2 3 3 2 2" xfId="51076"/>
    <cellStyle name="Note 3 2 6 2 3 3 3" xfId="39268"/>
    <cellStyle name="Note 3 2 6 2 3 4" xfId="19924"/>
    <cellStyle name="Note 3 2 6 2 3 4 2" xfId="43545"/>
    <cellStyle name="Note 3 2 6 2 3 5" xfId="31737"/>
    <cellStyle name="Note 3 2 6 2 4" xfId="11161"/>
    <cellStyle name="Note 3 2 6 2 4 2" xfId="22971"/>
    <cellStyle name="Note 3 2 6 2 4 2 2" xfId="46590"/>
    <cellStyle name="Note 3 2 6 2 4 3" xfId="34782"/>
    <cellStyle name="Note 3 2 6 2 5" xfId="15558"/>
    <cellStyle name="Note 3 2 6 2 5 2" xfId="27368"/>
    <cellStyle name="Note 3 2 6 2 5 2 2" xfId="50987"/>
    <cellStyle name="Note 3 2 6 2 5 3" xfId="39179"/>
    <cellStyle name="Note 3 2 6 2 6" xfId="17596"/>
    <cellStyle name="Note 3 2 6 2 6 2" xfId="41217"/>
    <cellStyle name="Note 3 2 6 2 7" xfId="29409"/>
    <cellStyle name="Note 3 2 6 3" xfId="6702"/>
    <cellStyle name="Note 3 2 6 3 2" xfId="12987"/>
    <cellStyle name="Note 3 2 6 3 2 2" xfId="24797"/>
    <cellStyle name="Note 3 2 6 3 2 2 2" xfId="48416"/>
    <cellStyle name="Note 3 2 6 3 2 3" xfId="36608"/>
    <cellStyle name="Note 3 2 6 3 3" xfId="15408"/>
    <cellStyle name="Note 3 2 6 3 3 2" xfId="27218"/>
    <cellStyle name="Note 3 2 6 3 3 2 2" xfId="50837"/>
    <cellStyle name="Note 3 2 6 3 3 3" xfId="39029"/>
    <cellStyle name="Note 3 2 6 3 4" xfId="18516"/>
    <cellStyle name="Note 3 2 6 3 4 2" xfId="42137"/>
    <cellStyle name="Note 3 2 6 3 5" xfId="30329"/>
    <cellStyle name="Note 3 2 6 4" xfId="7086"/>
    <cellStyle name="Note 3 2 6 4 2" xfId="13371"/>
    <cellStyle name="Note 3 2 6 4 2 2" xfId="25181"/>
    <cellStyle name="Note 3 2 6 4 2 2 2" xfId="48800"/>
    <cellStyle name="Note 3 2 6 4 2 3" xfId="36992"/>
    <cellStyle name="Note 3 2 6 4 3" xfId="12199"/>
    <cellStyle name="Note 3 2 6 4 3 2" xfId="24009"/>
    <cellStyle name="Note 3 2 6 4 3 2 2" xfId="47628"/>
    <cellStyle name="Note 3 2 6 4 3 3" xfId="35820"/>
    <cellStyle name="Note 3 2 6 4 4" xfId="18900"/>
    <cellStyle name="Note 3 2 6 4 4 2" xfId="42521"/>
    <cellStyle name="Note 3 2 6 4 5" xfId="30713"/>
    <cellStyle name="Note 3 2 6 5" xfId="9569"/>
    <cellStyle name="Note 3 2 6 5 2" xfId="21379"/>
    <cellStyle name="Note 3 2 6 5 2 2" xfId="44998"/>
    <cellStyle name="Note 3 2 6 5 3" xfId="33190"/>
    <cellStyle name="Note 3 2 6 6" xfId="9093"/>
    <cellStyle name="Note 3 2 6 6 2" xfId="20903"/>
    <cellStyle name="Note 3 2 6 6 2 2" xfId="44522"/>
    <cellStyle name="Note 3 2 6 6 3" xfId="32714"/>
    <cellStyle name="Note 3 2 6 7" xfId="16977"/>
    <cellStyle name="Note 3 2 6 7 2" xfId="40598"/>
    <cellStyle name="Note 3 2 6 8" xfId="28790"/>
    <cellStyle name="Note 3 2 7" xfId="3280"/>
    <cellStyle name="Note 3 2 7 2" xfId="5926"/>
    <cellStyle name="Note 3 2 7 2 2" xfId="8320"/>
    <cellStyle name="Note 3 2 7 2 2 2" xfId="14605"/>
    <cellStyle name="Note 3 2 7 2 2 2 2" xfId="26415"/>
    <cellStyle name="Note 3 2 7 2 2 2 2 2" xfId="50034"/>
    <cellStyle name="Note 3 2 7 2 2 2 3" xfId="38226"/>
    <cellStyle name="Note 3 2 7 2 2 3" xfId="10021"/>
    <cellStyle name="Note 3 2 7 2 2 3 2" xfId="21831"/>
    <cellStyle name="Note 3 2 7 2 2 3 2 2" xfId="45450"/>
    <cellStyle name="Note 3 2 7 2 2 3 3" xfId="33642"/>
    <cellStyle name="Note 3 2 7 2 2 4" xfId="20134"/>
    <cellStyle name="Note 3 2 7 2 2 4 2" xfId="43755"/>
    <cellStyle name="Note 3 2 7 2 2 5" xfId="31947"/>
    <cellStyle name="Note 3 2 7 2 3" xfId="8675"/>
    <cellStyle name="Note 3 2 7 2 3 2" xfId="14960"/>
    <cellStyle name="Note 3 2 7 2 3 2 2" xfId="26770"/>
    <cellStyle name="Note 3 2 7 2 3 2 2 2" xfId="50389"/>
    <cellStyle name="Note 3 2 7 2 3 2 3" xfId="38581"/>
    <cellStyle name="Note 3 2 7 2 3 3" xfId="11971"/>
    <cellStyle name="Note 3 2 7 2 3 3 2" xfId="23781"/>
    <cellStyle name="Note 3 2 7 2 3 3 2 2" xfId="47400"/>
    <cellStyle name="Note 3 2 7 2 3 3 3" xfId="35592"/>
    <cellStyle name="Note 3 2 7 2 3 4" xfId="20489"/>
    <cellStyle name="Note 3 2 7 2 3 4 2" xfId="44110"/>
    <cellStyle name="Note 3 2 7 2 3 5" xfId="32302"/>
    <cellStyle name="Note 3 2 7 2 4" xfId="12270"/>
    <cellStyle name="Note 3 2 7 2 4 2" xfId="24080"/>
    <cellStyle name="Note 3 2 7 2 4 2 2" xfId="47699"/>
    <cellStyle name="Note 3 2 7 2 4 3" xfId="35891"/>
    <cellStyle name="Note 3 2 7 2 5" xfId="16465"/>
    <cellStyle name="Note 3 2 7 2 5 2" xfId="28275"/>
    <cellStyle name="Note 3 2 7 2 5 2 2" xfId="51894"/>
    <cellStyle name="Note 3 2 7 2 5 3" xfId="40086"/>
    <cellStyle name="Note 3 2 7 2 6" xfId="17865"/>
    <cellStyle name="Note 3 2 7 2 6 2" xfId="41486"/>
    <cellStyle name="Note 3 2 7 2 7" xfId="29678"/>
    <cellStyle name="Note 3 2 7 3" xfId="7325"/>
    <cellStyle name="Note 3 2 7 3 2" xfId="13610"/>
    <cellStyle name="Note 3 2 7 3 2 2" xfId="25420"/>
    <cellStyle name="Note 3 2 7 3 2 2 2" xfId="49039"/>
    <cellStyle name="Note 3 2 7 3 2 3" xfId="37231"/>
    <cellStyle name="Note 3 2 7 3 3" xfId="16638"/>
    <cellStyle name="Note 3 2 7 3 3 2" xfId="28448"/>
    <cellStyle name="Note 3 2 7 3 3 2 2" xfId="52067"/>
    <cellStyle name="Note 3 2 7 3 3 3" xfId="40259"/>
    <cellStyle name="Note 3 2 7 3 4" xfId="19139"/>
    <cellStyle name="Note 3 2 7 3 4 2" xfId="42760"/>
    <cellStyle name="Note 3 2 7 3 5" xfId="30952"/>
    <cellStyle name="Note 3 2 7 4" xfId="7980"/>
    <cellStyle name="Note 3 2 7 4 2" xfId="14265"/>
    <cellStyle name="Note 3 2 7 4 2 2" xfId="26075"/>
    <cellStyle name="Note 3 2 7 4 2 2 2" xfId="49694"/>
    <cellStyle name="Note 3 2 7 4 2 3" xfId="37886"/>
    <cellStyle name="Note 3 2 7 4 3" xfId="9119"/>
    <cellStyle name="Note 3 2 7 4 3 2" xfId="20929"/>
    <cellStyle name="Note 3 2 7 4 3 2 2" xfId="44548"/>
    <cellStyle name="Note 3 2 7 4 3 3" xfId="32740"/>
    <cellStyle name="Note 3 2 7 4 4" xfId="19794"/>
    <cellStyle name="Note 3 2 7 4 4 2" xfId="43415"/>
    <cellStyle name="Note 3 2 7 4 5" xfId="31607"/>
    <cellStyle name="Note 3 2 7 5" xfId="10725"/>
    <cellStyle name="Note 3 2 7 5 2" xfId="22535"/>
    <cellStyle name="Note 3 2 7 5 2 2" xfId="46154"/>
    <cellStyle name="Note 3 2 7 5 3" xfId="34346"/>
    <cellStyle name="Note 3 2 7 6" xfId="15992"/>
    <cellStyle name="Note 3 2 7 6 2" xfId="27802"/>
    <cellStyle name="Note 3 2 7 6 2 2" xfId="51421"/>
    <cellStyle name="Note 3 2 7 6 3" xfId="39613"/>
    <cellStyle name="Note 3 2 7 7" xfId="17246"/>
    <cellStyle name="Note 3 2 7 7 2" xfId="40867"/>
    <cellStyle name="Note 3 2 7 8" xfId="29059"/>
    <cellStyle name="Note 3 2 8" xfId="3424"/>
    <cellStyle name="Note 3 2 8 2" xfId="6057"/>
    <cellStyle name="Note 3 2 8 2 2" xfId="8416"/>
    <cellStyle name="Note 3 2 8 2 2 2" xfId="14701"/>
    <cellStyle name="Note 3 2 8 2 2 2 2" xfId="26511"/>
    <cellStyle name="Note 3 2 8 2 2 2 2 2" xfId="50130"/>
    <cellStyle name="Note 3 2 8 2 2 2 3" xfId="38322"/>
    <cellStyle name="Note 3 2 8 2 2 3" xfId="11102"/>
    <cellStyle name="Note 3 2 8 2 2 3 2" xfId="22912"/>
    <cellStyle name="Note 3 2 8 2 2 3 2 2" xfId="46531"/>
    <cellStyle name="Note 3 2 8 2 2 3 3" xfId="34723"/>
    <cellStyle name="Note 3 2 8 2 2 4" xfId="20230"/>
    <cellStyle name="Note 3 2 8 2 2 4 2" xfId="43851"/>
    <cellStyle name="Note 3 2 8 2 2 5" xfId="32043"/>
    <cellStyle name="Note 3 2 8 2 3" xfId="8763"/>
    <cellStyle name="Note 3 2 8 2 3 2" xfId="15048"/>
    <cellStyle name="Note 3 2 8 2 3 2 2" xfId="26858"/>
    <cellStyle name="Note 3 2 8 2 3 2 2 2" xfId="50477"/>
    <cellStyle name="Note 3 2 8 2 3 2 3" xfId="38669"/>
    <cellStyle name="Note 3 2 8 2 3 3" xfId="10327"/>
    <cellStyle name="Note 3 2 8 2 3 3 2" xfId="22137"/>
    <cellStyle name="Note 3 2 8 2 3 3 2 2" xfId="45756"/>
    <cellStyle name="Note 3 2 8 2 3 3 3" xfId="33948"/>
    <cellStyle name="Note 3 2 8 2 3 4" xfId="20577"/>
    <cellStyle name="Note 3 2 8 2 3 4 2" xfId="44198"/>
    <cellStyle name="Note 3 2 8 2 3 5" xfId="32390"/>
    <cellStyle name="Note 3 2 8 2 4" xfId="12383"/>
    <cellStyle name="Note 3 2 8 2 4 2" xfId="24193"/>
    <cellStyle name="Note 3 2 8 2 4 2 2" xfId="47812"/>
    <cellStyle name="Note 3 2 8 2 4 3" xfId="36004"/>
    <cellStyle name="Note 3 2 8 2 5" xfId="16545"/>
    <cellStyle name="Note 3 2 8 2 5 2" xfId="28355"/>
    <cellStyle name="Note 3 2 8 2 5 2 2" xfId="51974"/>
    <cellStyle name="Note 3 2 8 2 5 3" xfId="40166"/>
    <cellStyle name="Note 3 2 8 2 6" xfId="17953"/>
    <cellStyle name="Note 3 2 8 2 6 2" xfId="41574"/>
    <cellStyle name="Note 3 2 8 2 7" xfId="29766"/>
    <cellStyle name="Note 3 2 8 3" xfId="7426"/>
    <cellStyle name="Note 3 2 8 3 2" xfId="13711"/>
    <cellStyle name="Note 3 2 8 3 2 2" xfId="25521"/>
    <cellStyle name="Note 3 2 8 3 2 2 2" xfId="49140"/>
    <cellStyle name="Note 3 2 8 3 2 3" xfId="37332"/>
    <cellStyle name="Note 3 2 8 3 3" xfId="15465"/>
    <cellStyle name="Note 3 2 8 3 3 2" xfId="27275"/>
    <cellStyle name="Note 3 2 8 3 3 2 2" xfId="50894"/>
    <cellStyle name="Note 3 2 8 3 3 3" xfId="39086"/>
    <cellStyle name="Note 3 2 8 3 4" xfId="19240"/>
    <cellStyle name="Note 3 2 8 3 4 2" xfId="42861"/>
    <cellStyle name="Note 3 2 8 3 5" xfId="31053"/>
    <cellStyle name="Note 3 2 8 4" xfId="7094"/>
    <cellStyle name="Note 3 2 8 4 2" xfId="13379"/>
    <cellStyle name="Note 3 2 8 4 2 2" xfId="25189"/>
    <cellStyle name="Note 3 2 8 4 2 2 2" xfId="48808"/>
    <cellStyle name="Note 3 2 8 4 2 3" xfId="37000"/>
    <cellStyle name="Note 3 2 8 4 3" xfId="10146"/>
    <cellStyle name="Note 3 2 8 4 3 2" xfId="21956"/>
    <cellStyle name="Note 3 2 8 4 3 2 2" xfId="45575"/>
    <cellStyle name="Note 3 2 8 4 3 3" xfId="33767"/>
    <cellStyle name="Note 3 2 8 4 4" xfId="18908"/>
    <cellStyle name="Note 3 2 8 4 4 2" xfId="42529"/>
    <cellStyle name="Note 3 2 8 4 5" xfId="30721"/>
    <cellStyle name="Note 3 2 8 5" xfId="10847"/>
    <cellStyle name="Note 3 2 8 5 2" xfId="22657"/>
    <cellStyle name="Note 3 2 8 5 2 2" xfId="46276"/>
    <cellStyle name="Note 3 2 8 5 3" xfId="34468"/>
    <cellStyle name="Note 3 2 8 6" xfId="15953"/>
    <cellStyle name="Note 3 2 8 6 2" xfId="27763"/>
    <cellStyle name="Note 3 2 8 6 2 2" xfId="51382"/>
    <cellStyle name="Note 3 2 8 6 3" xfId="39574"/>
    <cellStyle name="Note 3 2 8 7" xfId="17341"/>
    <cellStyle name="Note 3 2 8 7 2" xfId="40962"/>
    <cellStyle name="Note 3 2 8 8" xfId="29154"/>
    <cellStyle name="Note 3 2 9" xfId="3412"/>
    <cellStyle name="Note 3 2 9 2" xfId="6046"/>
    <cellStyle name="Note 3 2 9 2 2" xfId="8405"/>
    <cellStyle name="Note 3 2 9 2 2 2" xfId="14690"/>
    <cellStyle name="Note 3 2 9 2 2 2 2" xfId="26500"/>
    <cellStyle name="Note 3 2 9 2 2 2 2 2" xfId="50119"/>
    <cellStyle name="Note 3 2 9 2 2 2 3" xfId="38311"/>
    <cellStyle name="Note 3 2 9 2 2 3" xfId="15348"/>
    <cellStyle name="Note 3 2 9 2 2 3 2" xfId="27158"/>
    <cellStyle name="Note 3 2 9 2 2 3 2 2" xfId="50777"/>
    <cellStyle name="Note 3 2 9 2 2 3 3" xfId="38969"/>
    <cellStyle name="Note 3 2 9 2 2 4" xfId="20219"/>
    <cellStyle name="Note 3 2 9 2 2 4 2" xfId="43840"/>
    <cellStyle name="Note 3 2 9 2 2 5" xfId="32032"/>
    <cellStyle name="Note 3 2 9 2 3" xfId="8752"/>
    <cellStyle name="Note 3 2 9 2 3 2" xfId="15037"/>
    <cellStyle name="Note 3 2 9 2 3 2 2" xfId="26847"/>
    <cellStyle name="Note 3 2 9 2 3 2 2 2" xfId="50466"/>
    <cellStyle name="Note 3 2 9 2 3 2 3" xfId="38658"/>
    <cellStyle name="Note 3 2 9 2 3 3" xfId="11521"/>
    <cellStyle name="Note 3 2 9 2 3 3 2" xfId="23331"/>
    <cellStyle name="Note 3 2 9 2 3 3 2 2" xfId="46950"/>
    <cellStyle name="Note 3 2 9 2 3 3 3" xfId="35142"/>
    <cellStyle name="Note 3 2 9 2 3 4" xfId="20566"/>
    <cellStyle name="Note 3 2 9 2 3 4 2" xfId="44187"/>
    <cellStyle name="Note 3 2 9 2 3 5" xfId="32379"/>
    <cellStyle name="Note 3 2 9 2 4" xfId="12372"/>
    <cellStyle name="Note 3 2 9 2 4 2" xfId="24182"/>
    <cellStyle name="Note 3 2 9 2 4 2 2" xfId="47801"/>
    <cellStyle name="Note 3 2 9 2 4 3" xfId="35993"/>
    <cellStyle name="Note 3 2 9 2 5" xfId="9070"/>
    <cellStyle name="Note 3 2 9 2 5 2" xfId="20880"/>
    <cellStyle name="Note 3 2 9 2 5 2 2" xfId="44499"/>
    <cellStyle name="Note 3 2 9 2 5 3" xfId="32691"/>
    <cellStyle name="Note 3 2 9 2 6" xfId="17942"/>
    <cellStyle name="Note 3 2 9 2 6 2" xfId="41563"/>
    <cellStyle name="Note 3 2 9 2 7" xfId="29755"/>
    <cellStyle name="Note 3 2 9 3" xfId="7414"/>
    <cellStyle name="Note 3 2 9 3 2" xfId="13699"/>
    <cellStyle name="Note 3 2 9 3 2 2" xfId="25509"/>
    <cellStyle name="Note 3 2 9 3 2 2 2" xfId="49128"/>
    <cellStyle name="Note 3 2 9 3 2 3" xfId="37320"/>
    <cellStyle name="Note 3 2 9 3 3" xfId="15489"/>
    <cellStyle name="Note 3 2 9 3 3 2" xfId="27299"/>
    <cellStyle name="Note 3 2 9 3 3 2 2" xfId="50918"/>
    <cellStyle name="Note 3 2 9 3 3 3" xfId="39110"/>
    <cellStyle name="Note 3 2 9 3 4" xfId="19228"/>
    <cellStyle name="Note 3 2 9 3 4 2" xfId="42849"/>
    <cellStyle name="Note 3 2 9 3 5" xfId="31041"/>
    <cellStyle name="Note 3 2 9 4" xfId="7310"/>
    <cellStyle name="Note 3 2 9 4 2" xfId="13595"/>
    <cellStyle name="Note 3 2 9 4 2 2" xfId="25405"/>
    <cellStyle name="Note 3 2 9 4 2 2 2" xfId="49024"/>
    <cellStyle name="Note 3 2 9 4 2 3" xfId="37216"/>
    <cellStyle name="Note 3 2 9 4 3" xfId="16678"/>
    <cellStyle name="Note 3 2 9 4 3 2" xfId="28488"/>
    <cellStyle name="Note 3 2 9 4 3 2 2" xfId="52107"/>
    <cellStyle name="Note 3 2 9 4 3 3" xfId="40299"/>
    <cellStyle name="Note 3 2 9 4 4" xfId="19124"/>
    <cellStyle name="Note 3 2 9 4 4 2" xfId="42745"/>
    <cellStyle name="Note 3 2 9 4 5" xfId="30937"/>
    <cellStyle name="Note 3 2 9 5" xfId="10835"/>
    <cellStyle name="Note 3 2 9 5 2" xfId="22645"/>
    <cellStyle name="Note 3 2 9 5 2 2" xfId="46264"/>
    <cellStyle name="Note 3 2 9 5 3" xfId="34456"/>
    <cellStyle name="Note 3 2 9 6" xfId="16021"/>
    <cellStyle name="Note 3 2 9 6 2" xfId="27831"/>
    <cellStyle name="Note 3 2 9 6 2 2" xfId="51450"/>
    <cellStyle name="Note 3 2 9 6 3" xfId="39642"/>
    <cellStyle name="Note 3 2 9 7" xfId="17329"/>
    <cellStyle name="Note 3 2 9 7 2" xfId="40950"/>
    <cellStyle name="Note 3 2 9 8" xfId="29142"/>
    <cellStyle name="Note 3 3" xfId="467"/>
    <cellStyle name="Note 3 3 2" xfId="550"/>
    <cellStyle name="Note 3 3 2 2" xfId="3368"/>
    <cellStyle name="Note 3 3 2 2 2" xfId="6008"/>
    <cellStyle name="Note 3 3 2 2 2 2" xfId="8380"/>
    <cellStyle name="Note 3 3 2 2 2 2 2" xfId="14665"/>
    <cellStyle name="Note 3 3 2 2 2 2 2 2" xfId="26475"/>
    <cellStyle name="Note 3 3 2 2 2 2 2 2 2" xfId="50094"/>
    <cellStyle name="Note 3 3 2 2 2 2 2 3" xfId="38286"/>
    <cellStyle name="Note 3 3 2 2 2 2 3" xfId="10587"/>
    <cellStyle name="Note 3 3 2 2 2 2 3 2" xfId="22397"/>
    <cellStyle name="Note 3 3 2 2 2 2 3 2 2" xfId="46016"/>
    <cellStyle name="Note 3 3 2 2 2 2 3 3" xfId="34208"/>
    <cellStyle name="Note 3 3 2 2 2 2 4" xfId="20194"/>
    <cellStyle name="Note 3 3 2 2 2 2 4 2" xfId="43815"/>
    <cellStyle name="Note 3 3 2 2 2 2 5" xfId="32007"/>
    <cellStyle name="Note 3 3 2 2 2 3" xfId="8729"/>
    <cellStyle name="Note 3 3 2 2 2 3 2" xfId="15014"/>
    <cellStyle name="Note 3 3 2 2 2 3 2 2" xfId="26824"/>
    <cellStyle name="Note 3 3 2 2 2 3 2 2 2" xfId="50443"/>
    <cellStyle name="Note 3 3 2 2 2 3 2 3" xfId="38635"/>
    <cellStyle name="Note 3 3 2 2 2 3 3" xfId="15351"/>
    <cellStyle name="Note 3 3 2 2 2 3 3 2" xfId="27161"/>
    <cellStyle name="Note 3 3 2 2 2 3 3 2 2" xfId="50780"/>
    <cellStyle name="Note 3 3 2 2 2 3 3 3" xfId="38972"/>
    <cellStyle name="Note 3 3 2 2 2 3 4" xfId="20543"/>
    <cellStyle name="Note 3 3 2 2 2 3 4 2" xfId="44164"/>
    <cellStyle name="Note 3 3 2 2 2 3 5" xfId="32356"/>
    <cellStyle name="Note 3 3 2 2 2 4" xfId="12341"/>
    <cellStyle name="Note 3 3 2 2 2 4 2" xfId="24151"/>
    <cellStyle name="Note 3 3 2 2 2 4 2 2" xfId="47770"/>
    <cellStyle name="Note 3 3 2 2 2 4 3" xfId="35962"/>
    <cellStyle name="Note 3 3 2 2 2 5" xfId="16238"/>
    <cellStyle name="Note 3 3 2 2 2 5 2" xfId="28048"/>
    <cellStyle name="Note 3 3 2 2 2 5 2 2" xfId="51667"/>
    <cellStyle name="Note 3 3 2 2 2 5 3" xfId="39859"/>
    <cellStyle name="Note 3 3 2 2 2 6" xfId="17919"/>
    <cellStyle name="Note 3 3 2 2 2 6 2" xfId="41540"/>
    <cellStyle name="Note 3 3 2 2 2 7" xfId="29732"/>
    <cellStyle name="Note 3 3 2 2 3" xfId="7383"/>
    <cellStyle name="Note 3 3 2 2 3 2" xfId="13668"/>
    <cellStyle name="Note 3 3 2 2 3 2 2" xfId="25478"/>
    <cellStyle name="Note 3 3 2 2 3 2 2 2" xfId="49097"/>
    <cellStyle name="Note 3 3 2 2 3 2 3" xfId="37289"/>
    <cellStyle name="Note 3 3 2 2 3 3" xfId="16058"/>
    <cellStyle name="Note 3 3 2 2 3 3 2" xfId="27868"/>
    <cellStyle name="Note 3 3 2 2 3 3 2 2" xfId="51487"/>
    <cellStyle name="Note 3 3 2 2 3 3 3" xfId="39679"/>
    <cellStyle name="Note 3 3 2 2 3 4" xfId="19197"/>
    <cellStyle name="Note 3 3 2 2 3 4 2" xfId="42818"/>
    <cellStyle name="Note 3 3 2 2 3 5" xfId="31010"/>
    <cellStyle name="Note 3 3 2 2 4" xfId="7133"/>
    <cellStyle name="Note 3 3 2 2 4 2" xfId="13418"/>
    <cellStyle name="Note 3 3 2 2 4 2 2" xfId="25228"/>
    <cellStyle name="Note 3 3 2 2 4 2 2 2" xfId="48847"/>
    <cellStyle name="Note 3 3 2 2 4 2 3" xfId="37039"/>
    <cellStyle name="Note 3 3 2 2 4 3" xfId="12104"/>
    <cellStyle name="Note 3 3 2 2 4 3 2" xfId="23914"/>
    <cellStyle name="Note 3 3 2 2 4 3 2 2" xfId="47533"/>
    <cellStyle name="Note 3 3 2 2 4 3 3" xfId="35725"/>
    <cellStyle name="Note 3 3 2 2 4 4" xfId="18947"/>
    <cellStyle name="Note 3 3 2 2 4 4 2" xfId="42568"/>
    <cellStyle name="Note 3 3 2 2 4 5" xfId="30760"/>
    <cellStyle name="Note 3 3 2 2 5" xfId="10800"/>
    <cellStyle name="Note 3 3 2 2 5 2" xfId="22610"/>
    <cellStyle name="Note 3 3 2 2 5 2 2" xfId="46229"/>
    <cellStyle name="Note 3 3 2 2 5 3" xfId="34421"/>
    <cellStyle name="Note 3 3 2 2 6" xfId="16045"/>
    <cellStyle name="Note 3 3 2 2 6 2" xfId="27855"/>
    <cellStyle name="Note 3 3 2 2 6 2 2" xfId="51474"/>
    <cellStyle name="Note 3 3 2 2 6 3" xfId="39666"/>
    <cellStyle name="Note 3 3 2 2 7" xfId="17300"/>
    <cellStyle name="Note 3 3 2 2 7 2" xfId="40921"/>
    <cellStyle name="Note 3 3 2 2 8" xfId="29113"/>
    <cellStyle name="Note 3 3 2 3" xfId="3587"/>
    <cellStyle name="Note 3 3 2 3 2" xfId="6174"/>
    <cellStyle name="Note 3 3 2 3 2 2" xfId="8514"/>
    <cellStyle name="Note 3 3 2 3 2 2 2" xfId="14799"/>
    <cellStyle name="Note 3 3 2 3 2 2 2 2" xfId="26609"/>
    <cellStyle name="Note 3 3 2 3 2 2 2 2 2" xfId="50228"/>
    <cellStyle name="Note 3 3 2 3 2 2 2 3" xfId="38420"/>
    <cellStyle name="Note 3 3 2 3 2 2 3" xfId="11269"/>
    <cellStyle name="Note 3 3 2 3 2 2 3 2" xfId="23079"/>
    <cellStyle name="Note 3 3 2 3 2 2 3 2 2" xfId="46698"/>
    <cellStyle name="Note 3 3 2 3 2 2 3 3" xfId="34890"/>
    <cellStyle name="Note 3 3 2 3 2 2 4" xfId="20328"/>
    <cellStyle name="Note 3 3 2 3 2 2 4 2" xfId="43949"/>
    <cellStyle name="Note 3 3 2 3 2 2 5" xfId="32141"/>
    <cellStyle name="Note 3 3 2 3 2 3" xfId="8852"/>
    <cellStyle name="Note 3 3 2 3 2 3 2" xfId="15137"/>
    <cellStyle name="Note 3 3 2 3 2 3 2 2" xfId="26947"/>
    <cellStyle name="Note 3 3 2 3 2 3 2 2 2" xfId="50566"/>
    <cellStyle name="Note 3 3 2 3 2 3 2 3" xfId="38758"/>
    <cellStyle name="Note 3 3 2 3 2 3 3" xfId="10581"/>
    <cellStyle name="Note 3 3 2 3 2 3 3 2" xfId="22391"/>
    <cellStyle name="Note 3 3 2 3 2 3 3 2 2" xfId="46010"/>
    <cellStyle name="Note 3 3 2 3 2 3 3 3" xfId="34202"/>
    <cellStyle name="Note 3 3 2 3 2 3 4" xfId="20666"/>
    <cellStyle name="Note 3 3 2 3 2 3 4 2" xfId="44287"/>
    <cellStyle name="Note 3 3 2 3 2 3 5" xfId="32479"/>
    <cellStyle name="Note 3 3 2 3 2 4" xfId="12483"/>
    <cellStyle name="Note 3 3 2 3 2 4 2" xfId="24293"/>
    <cellStyle name="Note 3 3 2 3 2 4 2 2" xfId="47912"/>
    <cellStyle name="Note 3 3 2 3 2 4 3" xfId="36104"/>
    <cellStyle name="Note 3 3 2 3 2 5" xfId="16594"/>
    <cellStyle name="Note 3 3 2 3 2 5 2" xfId="28404"/>
    <cellStyle name="Note 3 3 2 3 2 5 2 2" xfId="52023"/>
    <cellStyle name="Note 3 3 2 3 2 5 3" xfId="40215"/>
    <cellStyle name="Note 3 3 2 3 2 6" xfId="18042"/>
    <cellStyle name="Note 3 3 2 3 2 6 2" xfId="41663"/>
    <cellStyle name="Note 3 3 2 3 2 7" xfId="29855"/>
    <cellStyle name="Note 3 3 2 3 3" xfId="7568"/>
    <cellStyle name="Note 3 3 2 3 3 2" xfId="13853"/>
    <cellStyle name="Note 3 3 2 3 3 2 2" xfId="25663"/>
    <cellStyle name="Note 3 3 2 3 3 2 2 2" xfId="49282"/>
    <cellStyle name="Note 3 3 2 3 3 2 3" xfId="37474"/>
    <cellStyle name="Note 3 3 2 3 3 3" xfId="10288"/>
    <cellStyle name="Note 3 3 2 3 3 3 2" xfId="22098"/>
    <cellStyle name="Note 3 3 2 3 3 3 2 2" xfId="45717"/>
    <cellStyle name="Note 3 3 2 3 3 3 3" xfId="33909"/>
    <cellStyle name="Note 3 3 2 3 3 4" xfId="19382"/>
    <cellStyle name="Note 3 3 2 3 3 4 2" xfId="43003"/>
    <cellStyle name="Note 3 3 2 3 3 5" xfId="31195"/>
    <cellStyle name="Note 3 3 2 3 4" xfId="8151"/>
    <cellStyle name="Note 3 3 2 3 4 2" xfId="14436"/>
    <cellStyle name="Note 3 3 2 3 4 2 2" xfId="26246"/>
    <cellStyle name="Note 3 3 2 3 4 2 2 2" xfId="49865"/>
    <cellStyle name="Note 3 3 2 3 4 2 3" xfId="38057"/>
    <cellStyle name="Note 3 3 2 3 4 3" xfId="11064"/>
    <cellStyle name="Note 3 3 2 3 4 3 2" xfId="22874"/>
    <cellStyle name="Note 3 3 2 3 4 3 2 2" xfId="46493"/>
    <cellStyle name="Note 3 3 2 3 4 3 3" xfId="34685"/>
    <cellStyle name="Note 3 3 2 3 4 4" xfId="19965"/>
    <cellStyle name="Note 3 3 2 3 4 4 2" xfId="43586"/>
    <cellStyle name="Note 3 3 2 3 4 5" xfId="31778"/>
    <cellStyle name="Note 3 3 2 3 5" xfId="10995"/>
    <cellStyle name="Note 3 3 2 3 5 2" xfId="22805"/>
    <cellStyle name="Note 3 3 2 3 5 2 2" xfId="46424"/>
    <cellStyle name="Note 3 3 2 3 5 3" xfId="34616"/>
    <cellStyle name="Note 3 3 2 3 6" xfId="11609"/>
    <cellStyle name="Note 3 3 2 3 6 2" xfId="23419"/>
    <cellStyle name="Note 3 3 2 3 6 2 2" xfId="47038"/>
    <cellStyle name="Note 3 3 2 3 6 3" xfId="35230"/>
    <cellStyle name="Note 3 3 2 3 7" xfId="17476"/>
    <cellStyle name="Note 3 3 2 3 7 2" xfId="41097"/>
    <cellStyle name="Note 3 3 2 3 8" xfId="29289"/>
    <cellStyle name="Note 3 3 2 4" xfId="3503"/>
    <cellStyle name="Note 3 3 2 4 2" xfId="6111"/>
    <cellStyle name="Note 3 3 2 4 2 2" xfId="8469"/>
    <cellStyle name="Note 3 3 2 4 2 2 2" xfId="14754"/>
    <cellStyle name="Note 3 3 2 4 2 2 2 2" xfId="26564"/>
    <cellStyle name="Note 3 3 2 4 2 2 2 2 2" xfId="50183"/>
    <cellStyle name="Note 3 3 2 4 2 2 2 3" xfId="38375"/>
    <cellStyle name="Note 3 3 2 4 2 2 3" xfId="15572"/>
    <cellStyle name="Note 3 3 2 4 2 2 3 2" xfId="27382"/>
    <cellStyle name="Note 3 3 2 4 2 2 3 2 2" xfId="51001"/>
    <cellStyle name="Note 3 3 2 4 2 2 3 3" xfId="39193"/>
    <cellStyle name="Note 3 3 2 4 2 2 4" xfId="20283"/>
    <cellStyle name="Note 3 3 2 4 2 2 4 2" xfId="43904"/>
    <cellStyle name="Note 3 3 2 4 2 2 5" xfId="32096"/>
    <cellStyle name="Note 3 3 2 4 2 3" xfId="8816"/>
    <cellStyle name="Note 3 3 2 4 2 3 2" xfId="15101"/>
    <cellStyle name="Note 3 3 2 4 2 3 2 2" xfId="26911"/>
    <cellStyle name="Note 3 3 2 4 2 3 2 2 2" xfId="50530"/>
    <cellStyle name="Note 3 3 2 4 2 3 2 3" xfId="38722"/>
    <cellStyle name="Note 3 3 2 4 2 3 3" xfId="11423"/>
    <cellStyle name="Note 3 3 2 4 2 3 3 2" xfId="23233"/>
    <cellStyle name="Note 3 3 2 4 2 3 3 2 2" xfId="46852"/>
    <cellStyle name="Note 3 3 2 4 2 3 3 3" xfId="35044"/>
    <cellStyle name="Note 3 3 2 4 2 3 4" xfId="20630"/>
    <cellStyle name="Note 3 3 2 4 2 3 4 2" xfId="44251"/>
    <cellStyle name="Note 3 3 2 4 2 3 5" xfId="32443"/>
    <cellStyle name="Note 3 3 2 4 2 4" xfId="12436"/>
    <cellStyle name="Note 3 3 2 4 2 4 2" xfId="24246"/>
    <cellStyle name="Note 3 3 2 4 2 4 2 2" xfId="47865"/>
    <cellStyle name="Note 3 3 2 4 2 4 3" xfId="36057"/>
    <cellStyle name="Note 3 3 2 4 2 5" xfId="11502"/>
    <cellStyle name="Note 3 3 2 4 2 5 2" xfId="23312"/>
    <cellStyle name="Note 3 3 2 4 2 5 2 2" xfId="46931"/>
    <cellStyle name="Note 3 3 2 4 2 5 3" xfId="35123"/>
    <cellStyle name="Note 3 3 2 4 2 6" xfId="18006"/>
    <cellStyle name="Note 3 3 2 4 2 6 2" xfId="41627"/>
    <cellStyle name="Note 3 3 2 4 2 7" xfId="29819"/>
    <cellStyle name="Note 3 3 2 4 3" xfId="7504"/>
    <cellStyle name="Note 3 3 2 4 3 2" xfId="13789"/>
    <cellStyle name="Note 3 3 2 4 3 2 2" xfId="25599"/>
    <cellStyle name="Note 3 3 2 4 3 2 2 2" xfId="49218"/>
    <cellStyle name="Note 3 3 2 4 3 2 3" xfId="37410"/>
    <cellStyle name="Note 3 3 2 4 3 3" xfId="16173"/>
    <cellStyle name="Note 3 3 2 4 3 3 2" xfId="27983"/>
    <cellStyle name="Note 3 3 2 4 3 3 2 2" xfId="51602"/>
    <cellStyle name="Note 3 3 2 4 3 3 3" xfId="39794"/>
    <cellStyle name="Note 3 3 2 4 3 4" xfId="19318"/>
    <cellStyle name="Note 3 3 2 4 3 4 2" xfId="42939"/>
    <cellStyle name="Note 3 3 2 4 3 5" xfId="31131"/>
    <cellStyle name="Note 3 3 2 4 4" xfId="7875"/>
    <cellStyle name="Note 3 3 2 4 4 2" xfId="14160"/>
    <cellStyle name="Note 3 3 2 4 4 2 2" xfId="25970"/>
    <cellStyle name="Note 3 3 2 4 4 2 2 2" xfId="49589"/>
    <cellStyle name="Note 3 3 2 4 4 2 3" xfId="37781"/>
    <cellStyle name="Note 3 3 2 4 4 3" xfId="10396"/>
    <cellStyle name="Note 3 3 2 4 4 3 2" xfId="22206"/>
    <cellStyle name="Note 3 3 2 4 4 3 2 2" xfId="45825"/>
    <cellStyle name="Note 3 3 2 4 4 3 3" xfId="34017"/>
    <cellStyle name="Note 3 3 2 4 4 4" xfId="19689"/>
    <cellStyle name="Note 3 3 2 4 4 4 2" xfId="43310"/>
    <cellStyle name="Note 3 3 2 4 4 5" xfId="31502"/>
    <cellStyle name="Note 3 3 2 4 5" xfId="10925"/>
    <cellStyle name="Note 3 3 2 4 5 2" xfId="22735"/>
    <cellStyle name="Note 3 3 2 4 5 2 2" xfId="46354"/>
    <cellStyle name="Note 3 3 2 4 5 3" xfId="34546"/>
    <cellStyle name="Note 3 3 2 4 6" xfId="10062"/>
    <cellStyle name="Note 3 3 2 4 6 2" xfId="21872"/>
    <cellStyle name="Note 3 3 2 4 6 2 2" xfId="45491"/>
    <cellStyle name="Note 3 3 2 4 6 3" xfId="33683"/>
    <cellStyle name="Note 3 3 2 4 7" xfId="17419"/>
    <cellStyle name="Note 3 3 2 4 7 2" xfId="41040"/>
    <cellStyle name="Note 3 3 2 4 8" xfId="29232"/>
    <cellStyle name="Note 3 3 2 5" xfId="3571"/>
    <cellStyle name="Note 3 3 2 5 2" xfId="7557"/>
    <cellStyle name="Note 3 3 2 5 2 2" xfId="13842"/>
    <cellStyle name="Note 3 3 2 5 2 2 2" xfId="25652"/>
    <cellStyle name="Note 3 3 2 5 2 2 2 2" xfId="49271"/>
    <cellStyle name="Note 3 3 2 5 2 2 3" xfId="37463"/>
    <cellStyle name="Note 3 3 2 5 2 3" xfId="10469"/>
    <cellStyle name="Note 3 3 2 5 2 3 2" xfId="22279"/>
    <cellStyle name="Note 3 3 2 5 2 3 2 2" xfId="45898"/>
    <cellStyle name="Note 3 3 2 5 2 3 3" xfId="34090"/>
    <cellStyle name="Note 3 3 2 5 2 4" xfId="19371"/>
    <cellStyle name="Note 3 3 2 5 2 4 2" xfId="42992"/>
    <cellStyle name="Note 3 3 2 5 2 5" xfId="31184"/>
    <cellStyle name="Note 3 3 2 5 3" xfId="7285"/>
    <cellStyle name="Note 3 3 2 5 3 2" xfId="13570"/>
    <cellStyle name="Note 3 3 2 5 3 2 2" xfId="25380"/>
    <cellStyle name="Note 3 3 2 5 3 2 2 2" xfId="48999"/>
    <cellStyle name="Note 3 3 2 5 3 2 3" xfId="37191"/>
    <cellStyle name="Note 3 3 2 5 3 3" xfId="15931"/>
    <cellStyle name="Note 3 3 2 5 3 3 2" xfId="27741"/>
    <cellStyle name="Note 3 3 2 5 3 3 2 2" xfId="51360"/>
    <cellStyle name="Note 3 3 2 5 3 3 3" xfId="39552"/>
    <cellStyle name="Note 3 3 2 5 3 4" xfId="19099"/>
    <cellStyle name="Note 3 3 2 5 3 4 2" xfId="42720"/>
    <cellStyle name="Note 3 3 2 5 3 5" xfId="30912"/>
    <cellStyle name="Note 3 3 2 5 4" xfId="10982"/>
    <cellStyle name="Note 3 3 2 5 4 2" xfId="22792"/>
    <cellStyle name="Note 3 3 2 5 4 2 2" xfId="46411"/>
    <cellStyle name="Note 3 3 2 5 4 3" xfId="34603"/>
    <cellStyle name="Note 3 3 2 5 5" xfId="16433"/>
    <cellStyle name="Note 3 3 2 5 5 2" xfId="28243"/>
    <cellStyle name="Note 3 3 2 5 5 2 2" xfId="51862"/>
    <cellStyle name="Note 3 3 2 5 5 3" xfId="40054"/>
    <cellStyle name="Note 3 3 2 5 6" xfId="17466"/>
    <cellStyle name="Note 3 3 2 5 6 2" xfId="41087"/>
    <cellStyle name="Note 3 3 2 5 7" xfId="29279"/>
    <cellStyle name="Note 3 3 2 6" xfId="680"/>
    <cellStyle name="Note 3 3 2 6 2" xfId="6541"/>
    <cellStyle name="Note 3 3 2 6 2 2" xfId="12826"/>
    <cellStyle name="Note 3 3 2 6 2 2 2" xfId="24636"/>
    <cellStyle name="Note 3 3 2 6 2 2 2 2" xfId="48255"/>
    <cellStyle name="Note 3 3 2 6 2 2 3" xfId="36447"/>
    <cellStyle name="Note 3 3 2 6 2 3" xfId="10003"/>
    <cellStyle name="Note 3 3 2 6 2 3 2" xfId="21813"/>
    <cellStyle name="Note 3 3 2 6 2 3 2 2" xfId="45432"/>
    <cellStyle name="Note 3 3 2 6 2 3 3" xfId="33624"/>
    <cellStyle name="Note 3 3 2 6 2 4" xfId="18355"/>
    <cellStyle name="Note 3 3 2 6 2 4 2" xfId="41976"/>
    <cellStyle name="Note 3 3 2 6 2 5" xfId="30168"/>
    <cellStyle name="Note 3 3 2 6 3" xfId="7939"/>
    <cellStyle name="Note 3 3 2 6 3 2" xfId="14224"/>
    <cellStyle name="Note 3 3 2 6 3 2 2" xfId="26034"/>
    <cellStyle name="Note 3 3 2 6 3 2 2 2" xfId="49653"/>
    <cellStyle name="Note 3 3 2 6 3 2 3" xfId="37845"/>
    <cellStyle name="Note 3 3 2 6 3 3" xfId="10281"/>
    <cellStyle name="Note 3 3 2 6 3 3 2" xfId="22091"/>
    <cellStyle name="Note 3 3 2 6 3 3 2 2" xfId="45710"/>
    <cellStyle name="Note 3 3 2 6 3 3 3" xfId="33902"/>
    <cellStyle name="Note 3 3 2 6 3 4" xfId="19753"/>
    <cellStyle name="Note 3 3 2 6 3 4 2" xfId="43374"/>
    <cellStyle name="Note 3 3 2 6 3 5" xfId="31566"/>
    <cellStyle name="Note 3 3 2 6 4" xfId="9335"/>
    <cellStyle name="Note 3 3 2 6 4 2" xfId="21145"/>
    <cellStyle name="Note 3 3 2 6 4 2 2" xfId="44764"/>
    <cellStyle name="Note 3 3 2 6 4 3" xfId="32956"/>
    <cellStyle name="Note 3 3 2 6 5" xfId="16569"/>
    <cellStyle name="Note 3 3 2 6 5 2" xfId="28379"/>
    <cellStyle name="Note 3 3 2 6 5 2 2" xfId="51998"/>
    <cellStyle name="Note 3 3 2 6 5 3" xfId="40190"/>
    <cellStyle name="Note 3 3 2 6 6" xfId="16880"/>
    <cellStyle name="Note 3 3 2 6 6 2" xfId="40501"/>
    <cellStyle name="Note 3 3 2 6 7" xfId="28693"/>
    <cellStyle name="Note 3 3 3" xfId="3286"/>
    <cellStyle name="Note 3 3 3 2" xfId="5932"/>
    <cellStyle name="Note 3 3 3 2 2" xfId="8326"/>
    <cellStyle name="Note 3 3 3 2 2 2" xfId="14611"/>
    <cellStyle name="Note 3 3 3 2 2 2 2" xfId="26421"/>
    <cellStyle name="Note 3 3 3 2 2 2 2 2" xfId="50040"/>
    <cellStyle name="Note 3 3 3 2 2 2 3" xfId="38232"/>
    <cellStyle name="Note 3 3 3 2 2 3" xfId="11939"/>
    <cellStyle name="Note 3 3 3 2 2 3 2" xfId="23749"/>
    <cellStyle name="Note 3 3 3 2 2 3 2 2" xfId="47368"/>
    <cellStyle name="Note 3 3 3 2 2 3 3" xfId="35560"/>
    <cellStyle name="Note 3 3 3 2 2 4" xfId="20140"/>
    <cellStyle name="Note 3 3 3 2 2 4 2" xfId="43761"/>
    <cellStyle name="Note 3 3 3 2 2 5" xfId="31953"/>
    <cellStyle name="Note 3 3 3 2 3" xfId="8681"/>
    <cellStyle name="Note 3 3 3 2 3 2" xfId="14966"/>
    <cellStyle name="Note 3 3 3 2 3 2 2" xfId="26776"/>
    <cellStyle name="Note 3 3 3 2 3 2 2 2" xfId="50395"/>
    <cellStyle name="Note 3 3 3 2 3 2 3" xfId="38587"/>
    <cellStyle name="Note 3 3 3 2 3 3" xfId="9877"/>
    <cellStyle name="Note 3 3 3 2 3 3 2" xfId="21687"/>
    <cellStyle name="Note 3 3 3 2 3 3 2 2" xfId="45306"/>
    <cellStyle name="Note 3 3 3 2 3 3 3" xfId="33498"/>
    <cellStyle name="Note 3 3 3 2 3 4" xfId="20495"/>
    <cellStyle name="Note 3 3 3 2 3 4 2" xfId="44116"/>
    <cellStyle name="Note 3 3 3 2 3 5" xfId="32308"/>
    <cellStyle name="Note 3 3 3 2 4" xfId="12276"/>
    <cellStyle name="Note 3 3 3 2 4 2" xfId="24086"/>
    <cellStyle name="Note 3 3 3 2 4 2 2" xfId="47705"/>
    <cellStyle name="Note 3 3 3 2 4 3" xfId="35897"/>
    <cellStyle name="Note 3 3 3 2 5" xfId="15884"/>
    <cellStyle name="Note 3 3 3 2 5 2" xfId="27694"/>
    <cellStyle name="Note 3 3 3 2 5 2 2" xfId="51313"/>
    <cellStyle name="Note 3 3 3 2 5 3" xfId="39505"/>
    <cellStyle name="Note 3 3 3 2 6" xfId="17871"/>
    <cellStyle name="Note 3 3 3 2 6 2" xfId="41492"/>
    <cellStyle name="Note 3 3 3 2 7" xfId="29684"/>
    <cellStyle name="Note 3 3 3 3" xfId="7331"/>
    <cellStyle name="Note 3 3 3 3 2" xfId="13616"/>
    <cellStyle name="Note 3 3 3 3 2 2" xfId="25426"/>
    <cellStyle name="Note 3 3 3 3 2 2 2" xfId="49045"/>
    <cellStyle name="Note 3 3 3 3 2 3" xfId="37237"/>
    <cellStyle name="Note 3 3 3 3 3" xfId="16589"/>
    <cellStyle name="Note 3 3 3 3 3 2" xfId="28399"/>
    <cellStyle name="Note 3 3 3 3 3 2 2" xfId="52018"/>
    <cellStyle name="Note 3 3 3 3 3 3" xfId="40210"/>
    <cellStyle name="Note 3 3 3 3 4" xfId="19145"/>
    <cellStyle name="Note 3 3 3 3 4 2" xfId="42766"/>
    <cellStyle name="Note 3 3 3 3 5" xfId="30958"/>
    <cellStyle name="Note 3 3 3 4" xfId="7171"/>
    <cellStyle name="Note 3 3 3 4 2" xfId="13456"/>
    <cellStyle name="Note 3 3 3 4 2 2" xfId="25266"/>
    <cellStyle name="Note 3 3 3 4 2 2 2" xfId="48885"/>
    <cellStyle name="Note 3 3 3 4 2 3" xfId="37077"/>
    <cellStyle name="Note 3 3 3 4 3" xfId="8964"/>
    <cellStyle name="Note 3 3 3 4 3 2" xfId="20774"/>
    <cellStyle name="Note 3 3 3 4 3 2 2" xfId="44393"/>
    <cellStyle name="Note 3 3 3 4 3 3" xfId="32585"/>
    <cellStyle name="Note 3 3 3 4 4" xfId="18985"/>
    <cellStyle name="Note 3 3 3 4 4 2" xfId="42606"/>
    <cellStyle name="Note 3 3 3 4 5" xfId="30798"/>
    <cellStyle name="Note 3 3 3 5" xfId="10731"/>
    <cellStyle name="Note 3 3 3 5 2" xfId="22541"/>
    <cellStyle name="Note 3 3 3 5 2 2" xfId="46160"/>
    <cellStyle name="Note 3 3 3 5 3" xfId="34352"/>
    <cellStyle name="Note 3 3 3 6" xfId="16118"/>
    <cellStyle name="Note 3 3 3 6 2" xfId="27928"/>
    <cellStyle name="Note 3 3 3 6 2 2" xfId="51547"/>
    <cellStyle name="Note 3 3 3 6 3" xfId="39739"/>
    <cellStyle name="Note 3 3 3 7" xfId="17252"/>
    <cellStyle name="Note 3 3 3 7 2" xfId="40873"/>
    <cellStyle name="Note 3 3 3 8" xfId="29065"/>
    <cellStyle name="Note 3 3 4" xfId="3542"/>
    <cellStyle name="Note 3 3 4 2" xfId="6139"/>
    <cellStyle name="Note 3 3 4 2 2" xfId="8491"/>
    <cellStyle name="Note 3 3 4 2 2 2" xfId="14776"/>
    <cellStyle name="Note 3 3 4 2 2 2 2" xfId="26586"/>
    <cellStyle name="Note 3 3 4 2 2 2 2 2" xfId="50205"/>
    <cellStyle name="Note 3 3 4 2 2 2 3" xfId="38397"/>
    <cellStyle name="Note 3 3 4 2 2 3" xfId="11820"/>
    <cellStyle name="Note 3 3 4 2 2 3 2" xfId="23630"/>
    <cellStyle name="Note 3 3 4 2 2 3 2 2" xfId="47249"/>
    <cellStyle name="Note 3 3 4 2 2 3 3" xfId="35441"/>
    <cellStyle name="Note 3 3 4 2 2 4" xfId="20305"/>
    <cellStyle name="Note 3 3 4 2 2 4 2" xfId="43926"/>
    <cellStyle name="Note 3 3 4 2 2 5" xfId="32118"/>
    <cellStyle name="Note 3 3 4 2 3" xfId="8834"/>
    <cellStyle name="Note 3 3 4 2 3 2" xfId="15119"/>
    <cellStyle name="Note 3 3 4 2 3 2 2" xfId="26929"/>
    <cellStyle name="Note 3 3 4 2 3 2 2 2" xfId="50548"/>
    <cellStyle name="Note 3 3 4 2 3 2 3" xfId="38740"/>
    <cellStyle name="Note 3 3 4 2 3 3" xfId="15260"/>
    <cellStyle name="Note 3 3 4 2 3 3 2" xfId="27070"/>
    <cellStyle name="Note 3 3 4 2 3 3 2 2" xfId="50689"/>
    <cellStyle name="Note 3 3 4 2 3 3 3" xfId="38881"/>
    <cellStyle name="Note 3 3 4 2 3 4" xfId="20648"/>
    <cellStyle name="Note 3 3 4 2 3 4 2" xfId="44269"/>
    <cellStyle name="Note 3 3 4 2 3 5" xfId="32461"/>
    <cellStyle name="Note 3 3 4 2 4" xfId="12460"/>
    <cellStyle name="Note 3 3 4 2 4 2" xfId="24270"/>
    <cellStyle name="Note 3 3 4 2 4 2 2" xfId="47889"/>
    <cellStyle name="Note 3 3 4 2 4 3" xfId="36081"/>
    <cellStyle name="Note 3 3 4 2 5" xfId="16580"/>
    <cellStyle name="Note 3 3 4 2 5 2" xfId="28390"/>
    <cellStyle name="Note 3 3 4 2 5 2 2" xfId="52009"/>
    <cellStyle name="Note 3 3 4 2 5 3" xfId="40201"/>
    <cellStyle name="Note 3 3 4 2 6" xfId="18024"/>
    <cellStyle name="Note 3 3 4 2 6 2" xfId="41645"/>
    <cellStyle name="Note 3 3 4 2 7" xfId="29837"/>
    <cellStyle name="Note 3 3 4 3" xfId="7536"/>
    <cellStyle name="Note 3 3 4 3 2" xfId="13821"/>
    <cellStyle name="Note 3 3 4 3 2 2" xfId="25631"/>
    <cellStyle name="Note 3 3 4 3 2 2 2" xfId="49250"/>
    <cellStyle name="Note 3 3 4 3 2 3" xfId="37442"/>
    <cellStyle name="Note 3 3 4 3 3" xfId="15900"/>
    <cellStyle name="Note 3 3 4 3 3 2" xfId="27710"/>
    <cellStyle name="Note 3 3 4 3 3 2 2" xfId="51329"/>
    <cellStyle name="Note 3 3 4 3 3 3" xfId="39521"/>
    <cellStyle name="Note 3 3 4 3 4" xfId="19350"/>
    <cellStyle name="Note 3 3 4 3 4 2" xfId="42971"/>
    <cellStyle name="Note 3 3 4 3 5" xfId="31163"/>
    <cellStyle name="Note 3 3 4 4" xfId="6557"/>
    <cellStyle name="Note 3 3 4 4 2" xfId="12842"/>
    <cellStyle name="Note 3 3 4 4 2 2" xfId="24652"/>
    <cellStyle name="Note 3 3 4 4 2 2 2" xfId="48271"/>
    <cellStyle name="Note 3 3 4 4 2 3" xfId="36463"/>
    <cellStyle name="Note 3 3 4 4 3" xfId="10682"/>
    <cellStyle name="Note 3 3 4 4 3 2" xfId="22492"/>
    <cellStyle name="Note 3 3 4 4 3 2 2" xfId="46111"/>
    <cellStyle name="Note 3 3 4 4 3 3" xfId="34303"/>
    <cellStyle name="Note 3 3 4 4 4" xfId="18371"/>
    <cellStyle name="Note 3 3 4 4 4 2" xfId="41992"/>
    <cellStyle name="Note 3 3 4 4 5" xfId="30184"/>
    <cellStyle name="Note 3 3 4 5" xfId="10961"/>
    <cellStyle name="Note 3 3 4 5 2" xfId="22771"/>
    <cellStyle name="Note 3 3 4 5 2 2" xfId="46390"/>
    <cellStyle name="Note 3 3 4 5 3" xfId="34582"/>
    <cellStyle name="Note 3 3 4 6" xfId="16342"/>
    <cellStyle name="Note 3 3 4 6 2" xfId="28152"/>
    <cellStyle name="Note 3 3 4 6 2 2" xfId="51771"/>
    <cellStyle name="Note 3 3 4 6 3" xfId="39963"/>
    <cellStyle name="Note 3 3 4 7" xfId="17448"/>
    <cellStyle name="Note 3 3 4 7 2" xfId="41069"/>
    <cellStyle name="Note 3 3 4 8" xfId="29261"/>
    <cellStyle name="Note 3 3 5" xfId="3406"/>
    <cellStyle name="Note 3 3 5 2" xfId="6042"/>
    <cellStyle name="Note 3 3 5 2 2" xfId="8401"/>
    <cellStyle name="Note 3 3 5 2 2 2" xfId="14686"/>
    <cellStyle name="Note 3 3 5 2 2 2 2" xfId="26496"/>
    <cellStyle name="Note 3 3 5 2 2 2 2 2" xfId="50115"/>
    <cellStyle name="Note 3 3 5 2 2 2 3" xfId="38307"/>
    <cellStyle name="Note 3 3 5 2 2 3" xfId="10279"/>
    <cellStyle name="Note 3 3 5 2 2 3 2" xfId="22089"/>
    <cellStyle name="Note 3 3 5 2 2 3 2 2" xfId="45708"/>
    <cellStyle name="Note 3 3 5 2 2 3 3" xfId="33900"/>
    <cellStyle name="Note 3 3 5 2 2 4" xfId="20215"/>
    <cellStyle name="Note 3 3 5 2 2 4 2" xfId="43836"/>
    <cellStyle name="Note 3 3 5 2 2 5" xfId="32028"/>
    <cellStyle name="Note 3 3 5 2 3" xfId="8748"/>
    <cellStyle name="Note 3 3 5 2 3 2" xfId="15033"/>
    <cellStyle name="Note 3 3 5 2 3 2 2" xfId="26843"/>
    <cellStyle name="Note 3 3 5 2 3 2 2 2" xfId="50462"/>
    <cellStyle name="Note 3 3 5 2 3 2 3" xfId="38654"/>
    <cellStyle name="Note 3 3 5 2 3 3" xfId="12215"/>
    <cellStyle name="Note 3 3 5 2 3 3 2" xfId="24025"/>
    <cellStyle name="Note 3 3 5 2 3 3 2 2" xfId="47644"/>
    <cellStyle name="Note 3 3 5 2 3 3 3" xfId="35836"/>
    <cellStyle name="Note 3 3 5 2 3 4" xfId="20562"/>
    <cellStyle name="Note 3 3 5 2 3 4 2" xfId="44183"/>
    <cellStyle name="Note 3 3 5 2 3 5" xfId="32375"/>
    <cellStyle name="Note 3 3 5 2 4" xfId="12368"/>
    <cellStyle name="Note 3 3 5 2 4 2" xfId="24178"/>
    <cellStyle name="Note 3 3 5 2 4 2 2" xfId="47797"/>
    <cellStyle name="Note 3 3 5 2 4 3" xfId="35989"/>
    <cellStyle name="Note 3 3 5 2 5" xfId="16161"/>
    <cellStyle name="Note 3 3 5 2 5 2" xfId="27971"/>
    <cellStyle name="Note 3 3 5 2 5 2 2" xfId="51590"/>
    <cellStyle name="Note 3 3 5 2 5 3" xfId="39782"/>
    <cellStyle name="Note 3 3 5 2 6" xfId="17938"/>
    <cellStyle name="Note 3 3 5 2 6 2" xfId="41559"/>
    <cellStyle name="Note 3 3 5 2 7" xfId="29751"/>
    <cellStyle name="Note 3 3 5 3" xfId="7408"/>
    <cellStyle name="Note 3 3 5 3 2" xfId="13693"/>
    <cellStyle name="Note 3 3 5 3 2 2" xfId="25503"/>
    <cellStyle name="Note 3 3 5 3 2 2 2" xfId="49122"/>
    <cellStyle name="Note 3 3 5 3 2 3" xfId="37314"/>
    <cellStyle name="Note 3 3 5 3 3" xfId="16397"/>
    <cellStyle name="Note 3 3 5 3 3 2" xfId="28207"/>
    <cellStyle name="Note 3 3 5 3 3 2 2" xfId="51826"/>
    <cellStyle name="Note 3 3 5 3 3 3" xfId="40018"/>
    <cellStyle name="Note 3 3 5 3 4" xfId="19222"/>
    <cellStyle name="Note 3 3 5 3 4 2" xfId="42843"/>
    <cellStyle name="Note 3 3 5 3 5" xfId="31035"/>
    <cellStyle name="Note 3 3 5 4" xfId="8114"/>
    <cellStyle name="Note 3 3 5 4 2" xfId="14399"/>
    <cellStyle name="Note 3 3 5 4 2 2" xfId="26209"/>
    <cellStyle name="Note 3 3 5 4 2 2 2" xfId="49828"/>
    <cellStyle name="Note 3 3 5 4 2 3" xfId="38020"/>
    <cellStyle name="Note 3 3 5 4 3" xfId="9122"/>
    <cellStyle name="Note 3 3 5 4 3 2" xfId="20932"/>
    <cellStyle name="Note 3 3 5 4 3 2 2" xfId="44551"/>
    <cellStyle name="Note 3 3 5 4 3 3" xfId="32743"/>
    <cellStyle name="Note 3 3 5 4 4" xfId="19928"/>
    <cellStyle name="Note 3 3 5 4 4 2" xfId="43549"/>
    <cellStyle name="Note 3 3 5 4 5" xfId="31741"/>
    <cellStyle name="Note 3 3 5 5" xfId="10829"/>
    <cellStyle name="Note 3 3 5 5 2" xfId="22639"/>
    <cellStyle name="Note 3 3 5 5 2 2" xfId="46258"/>
    <cellStyle name="Note 3 3 5 5 3" xfId="34450"/>
    <cellStyle name="Note 3 3 5 6" xfId="16208"/>
    <cellStyle name="Note 3 3 5 6 2" xfId="28018"/>
    <cellStyle name="Note 3 3 5 6 2 2" xfId="51637"/>
    <cellStyle name="Note 3 3 5 6 3" xfId="39829"/>
    <cellStyle name="Note 3 3 5 7" xfId="17323"/>
    <cellStyle name="Note 3 3 5 7 2" xfId="40944"/>
    <cellStyle name="Note 3 3 5 8" xfId="29136"/>
    <cellStyle name="Note 3 3 6" xfId="3481"/>
    <cellStyle name="Note 3 3 6 2" xfId="7483"/>
    <cellStyle name="Note 3 3 6 2 2" xfId="13768"/>
    <cellStyle name="Note 3 3 6 2 2 2" xfId="25578"/>
    <cellStyle name="Note 3 3 6 2 2 2 2" xfId="49197"/>
    <cellStyle name="Note 3 3 6 2 2 3" xfId="37389"/>
    <cellStyle name="Note 3 3 6 2 3" xfId="16669"/>
    <cellStyle name="Note 3 3 6 2 3 2" xfId="28479"/>
    <cellStyle name="Note 3 3 6 2 3 2 2" xfId="52098"/>
    <cellStyle name="Note 3 3 6 2 3 3" xfId="40290"/>
    <cellStyle name="Note 3 3 6 2 4" xfId="19297"/>
    <cellStyle name="Note 3 3 6 2 4 2" xfId="42918"/>
    <cellStyle name="Note 3 3 6 2 5" xfId="31110"/>
    <cellStyle name="Note 3 3 6 3" xfId="6829"/>
    <cellStyle name="Note 3 3 6 3 2" xfId="13114"/>
    <cellStyle name="Note 3 3 6 3 2 2" xfId="24924"/>
    <cellStyle name="Note 3 3 6 3 2 2 2" xfId="48543"/>
    <cellStyle name="Note 3 3 6 3 2 3" xfId="36735"/>
    <cellStyle name="Note 3 3 6 3 3" xfId="9991"/>
    <cellStyle name="Note 3 3 6 3 3 2" xfId="21801"/>
    <cellStyle name="Note 3 3 6 3 3 2 2" xfId="45420"/>
    <cellStyle name="Note 3 3 6 3 3 3" xfId="33612"/>
    <cellStyle name="Note 3 3 6 3 4" xfId="18643"/>
    <cellStyle name="Note 3 3 6 3 4 2" xfId="42264"/>
    <cellStyle name="Note 3 3 6 3 5" xfId="30456"/>
    <cellStyle name="Note 3 3 6 4" xfId="10904"/>
    <cellStyle name="Note 3 3 6 4 2" xfId="22714"/>
    <cellStyle name="Note 3 3 6 4 2 2" xfId="46333"/>
    <cellStyle name="Note 3 3 6 4 3" xfId="34525"/>
    <cellStyle name="Note 3 3 6 5" xfId="16419"/>
    <cellStyle name="Note 3 3 6 5 2" xfId="28229"/>
    <cellStyle name="Note 3 3 6 5 2 2" xfId="51848"/>
    <cellStyle name="Note 3 3 6 5 3" xfId="40040"/>
    <cellStyle name="Note 3 3 6 6" xfId="17398"/>
    <cellStyle name="Note 3 3 6 6 2" xfId="41019"/>
    <cellStyle name="Note 3 3 6 7" xfId="29211"/>
    <cellStyle name="Note 3 3 7" xfId="652"/>
    <cellStyle name="Note 3 3 7 2" xfId="6513"/>
    <cellStyle name="Note 3 3 7 2 2" xfId="12798"/>
    <cellStyle name="Note 3 3 7 2 2 2" xfId="24608"/>
    <cellStyle name="Note 3 3 7 2 2 2 2" xfId="48227"/>
    <cellStyle name="Note 3 3 7 2 2 3" xfId="36419"/>
    <cellStyle name="Note 3 3 7 2 3" xfId="9837"/>
    <cellStyle name="Note 3 3 7 2 3 2" xfId="21647"/>
    <cellStyle name="Note 3 3 7 2 3 2 2" xfId="45266"/>
    <cellStyle name="Note 3 3 7 2 3 3" xfId="33458"/>
    <cellStyle name="Note 3 3 7 2 4" xfId="18327"/>
    <cellStyle name="Note 3 3 7 2 4 2" xfId="41948"/>
    <cellStyle name="Note 3 3 7 2 5" xfId="30140"/>
    <cellStyle name="Note 3 3 7 3" xfId="6772"/>
    <cellStyle name="Note 3 3 7 3 2" xfId="13057"/>
    <cellStyle name="Note 3 3 7 3 2 2" xfId="24867"/>
    <cellStyle name="Note 3 3 7 3 2 2 2" xfId="48486"/>
    <cellStyle name="Note 3 3 7 3 2 3" xfId="36678"/>
    <cellStyle name="Note 3 3 7 3 3" xfId="15578"/>
    <cellStyle name="Note 3 3 7 3 3 2" xfId="27388"/>
    <cellStyle name="Note 3 3 7 3 3 2 2" xfId="51007"/>
    <cellStyle name="Note 3 3 7 3 3 3" xfId="39199"/>
    <cellStyle name="Note 3 3 7 3 4" xfId="18586"/>
    <cellStyle name="Note 3 3 7 3 4 2" xfId="42207"/>
    <cellStyle name="Note 3 3 7 3 5" xfId="30399"/>
    <cellStyle name="Note 3 3 7 4" xfId="9307"/>
    <cellStyle name="Note 3 3 7 4 2" xfId="21117"/>
    <cellStyle name="Note 3 3 7 4 2 2" xfId="44736"/>
    <cellStyle name="Note 3 3 7 4 3" xfId="32928"/>
    <cellStyle name="Note 3 3 7 5" xfId="11277"/>
    <cellStyle name="Note 3 3 7 5 2" xfId="23087"/>
    <cellStyle name="Note 3 3 7 5 2 2" xfId="46706"/>
    <cellStyle name="Note 3 3 7 5 3" xfId="34898"/>
    <cellStyle name="Note 3 3 7 6" xfId="16852"/>
    <cellStyle name="Note 3 3 7 6 2" xfId="40473"/>
    <cellStyle name="Note 3 3 7 7" xfId="28665"/>
    <cellStyle name="Note 3 4" xfId="1148"/>
    <cellStyle name="Note 3 4 2" xfId="1078"/>
    <cellStyle name="Note 3 4 2 2" xfId="3822"/>
    <cellStyle name="Note 3 4 2 2 2" xfId="7714"/>
    <cellStyle name="Note 3 4 2 2 2 2" xfId="13999"/>
    <cellStyle name="Note 3 4 2 2 2 2 2" xfId="25809"/>
    <cellStyle name="Note 3 4 2 2 2 2 2 2" xfId="49428"/>
    <cellStyle name="Note 3 4 2 2 2 2 3" xfId="37620"/>
    <cellStyle name="Note 3 4 2 2 2 3" xfId="11715"/>
    <cellStyle name="Note 3 4 2 2 2 3 2" xfId="23525"/>
    <cellStyle name="Note 3 4 2 2 2 3 2 2" xfId="47144"/>
    <cellStyle name="Note 3 4 2 2 2 3 3" xfId="35336"/>
    <cellStyle name="Note 3 4 2 2 2 4" xfId="19528"/>
    <cellStyle name="Note 3 4 2 2 2 4 2" xfId="43149"/>
    <cellStyle name="Note 3 4 2 2 2 5" xfId="31341"/>
    <cellStyle name="Note 3 4 2 2 3" xfId="7269"/>
    <cellStyle name="Note 3 4 2 2 3 2" xfId="13554"/>
    <cellStyle name="Note 3 4 2 2 3 2 2" xfId="25364"/>
    <cellStyle name="Note 3 4 2 2 3 2 2 2" xfId="48983"/>
    <cellStyle name="Note 3 4 2 2 3 2 3" xfId="37175"/>
    <cellStyle name="Note 3 4 2 2 3 3" xfId="16629"/>
    <cellStyle name="Note 3 4 2 2 3 3 2" xfId="28439"/>
    <cellStyle name="Note 3 4 2 2 3 3 2 2" xfId="52058"/>
    <cellStyle name="Note 3 4 2 2 3 3 3" xfId="40250"/>
    <cellStyle name="Note 3 4 2 2 3 4" xfId="19083"/>
    <cellStyle name="Note 3 4 2 2 3 4 2" xfId="42704"/>
    <cellStyle name="Note 3 4 2 2 3 5" xfId="30896"/>
    <cellStyle name="Note 3 4 2 2 4" xfId="11160"/>
    <cellStyle name="Note 3 4 2 2 4 2" xfId="22970"/>
    <cellStyle name="Note 3 4 2 2 4 2 2" xfId="46589"/>
    <cellStyle name="Note 3 4 2 2 4 3" xfId="34781"/>
    <cellStyle name="Note 3 4 2 2 5" xfId="11049"/>
    <cellStyle name="Note 3 4 2 2 5 2" xfId="22859"/>
    <cellStyle name="Note 3 4 2 2 5 2 2" xfId="46478"/>
    <cellStyle name="Note 3 4 2 2 5 3" xfId="34670"/>
    <cellStyle name="Note 3 4 2 2 6" xfId="17595"/>
    <cellStyle name="Note 3 4 2 2 6 2" xfId="41216"/>
    <cellStyle name="Note 3 4 2 2 7" xfId="29408"/>
    <cellStyle name="Note 3 4 2 3" xfId="6701"/>
    <cellStyle name="Note 3 4 2 3 2" xfId="12986"/>
    <cellStyle name="Note 3 4 2 3 2 2" xfId="24796"/>
    <cellStyle name="Note 3 4 2 3 2 2 2" xfId="48415"/>
    <cellStyle name="Note 3 4 2 3 2 3" xfId="36607"/>
    <cellStyle name="Note 3 4 2 3 3" xfId="9416"/>
    <cellStyle name="Note 3 4 2 3 3 2" xfId="21226"/>
    <cellStyle name="Note 3 4 2 3 3 2 2" xfId="44845"/>
    <cellStyle name="Note 3 4 2 3 3 3" xfId="33037"/>
    <cellStyle name="Note 3 4 2 3 4" xfId="18515"/>
    <cellStyle name="Note 3 4 2 3 4 2" xfId="42136"/>
    <cellStyle name="Note 3 4 2 3 5" xfId="30328"/>
    <cellStyle name="Note 3 4 2 4" xfId="8074"/>
    <cellStyle name="Note 3 4 2 4 2" xfId="14359"/>
    <cellStyle name="Note 3 4 2 4 2 2" xfId="26169"/>
    <cellStyle name="Note 3 4 2 4 2 2 2" xfId="49788"/>
    <cellStyle name="Note 3 4 2 4 2 3" xfId="37980"/>
    <cellStyle name="Note 3 4 2 4 3" xfId="15249"/>
    <cellStyle name="Note 3 4 2 4 3 2" xfId="27059"/>
    <cellStyle name="Note 3 4 2 4 3 2 2" xfId="50678"/>
    <cellStyle name="Note 3 4 2 4 3 3" xfId="38870"/>
    <cellStyle name="Note 3 4 2 4 4" xfId="19888"/>
    <cellStyle name="Note 3 4 2 4 4 2" xfId="43509"/>
    <cellStyle name="Note 3 4 2 4 5" xfId="31701"/>
    <cellStyle name="Note 3 4 2 5" xfId="9568"/>
    <cellStyle name="Note 3 4 2 5 2" xfId="21378"/>
    <cellStyle name="Note 3 4 2 5 2 2" xfId="44997"/>
    <cellStyle name="Note 3 4 2 5 3" xfId="33189"/>
    <cellStyle name="Note 3 4 2 6" xfId="15579"/>
    <cellStyle name="Note 3 4 2 6 2" xfId="27389"/>
    <cellStyle name="Note 3 4 2 6 2 2" xfId="51008"/>
    <cellStyle name="Note 3 4 2 6 3" xfId="39200"/>
    <cellStyle name="Note 3 4 2 7" xfId="16976"/>
    <cellStyle name="Note 3 4 2 7 2" xfId="40597"/>
    <cellStyle name="Note 3 4 2 8" xfId="28789"/>
    <cellStyle name="Note 3 4 3" xfId="3889"/>
    <cellStyle name="Note 3 4 3 2" xfId="7780"/>
    <cellStyle name="Note 3 4 3 2 2" xfId="14065"/>
    <cellStyle name="Note 3 4 3 2 2 2" xfId="25875"/>
    <cellStyle name="Note 3 4 3 2 2 2 2" xfId="49494"/>
    <cellStyle name="Note 3 4 3 2 2 3" xfId="37686"/>
    <cellStyle name="Note 3 4 3 2 3" xfId="16655"/>
    <cellStyle name="Note 3 4 3 2 3 2" xfId="28465"/>
    <cellStyle name="Note 3 4 3 2 3 2 2" xfId="52084"/>
    <cellStyle name="Note 3 4 3 2 3 3" xfId="40276"/>
    <cellStyle name="Note 3 4 3 2 4" xfId="19594"/>
    <cellStyle name="Note 3 4 3 2 4 2" xfId="43215"/>
    <cellStyle name="Note 3 4 3 2 5" xfId="31407"/>
    <cellStyle name="Note 3 4 3 3" xfId="6418"/>
    <cellStyle name="Note 3 4 3 3 2" xfId="12704"/>
    <cellStyle name="Note 3 4 3 3 2 2" xfId="24514"/>
    <cellStyle name="Note 3 4 3 3 2 2 2" xfId="48133"/>
    <cellStyle name="Note 3 4 3 3 2 3" xfId="36325"/>
    <cellStyle name="Note 3 4 3 3 3" xfId="15867"/>
    <cellStyle name="Note 3 4 3 3 3 2" xfId="27677"/>
    <cellStyle name="Note 3 4 3 3 3 2 2" xfId="51296"/>
    <cellStyle name="Note 3 4 3 3 3 3" xfId="39488"/>
    <cellStyle name="Note 3 4 3 3 4" xfId="18233"/>
    <cellStyle name="Note 3 4 3 3 4 2" xfId="41854"/>
    <cellStyle name="Note 3 4 3 3 5" xfId="30046"/>
    <cellStyle name="Note 3 4 3 4" xfId="11227"/>
    <cellStyle name="Note 3 4 3 4 2" xfId="23037"/>
    <cellStyle name="Note 3 4 3 4 2 2" xfId="46656"/>
    <cellStyle name="Note 3 4 3 4 3" xfId="34848"/>
    <cellStyle name="Note 3 4 3 5" xfId="11372"/>
    <cellStyle name="Note 3 4 3 5 2" xfId="23182"/>
    <cellStyle name="Note 3 4 3 5 2 2" xfId="46801"/>
    <cellStyle name="Note 3 4 3 5 3" xfId="34993"/>
    <cellStyle name="Note 3 4 3 6" xfId="17661"/>
    <cellStyle name="Note 3 4 3 6 2" xfId="41282"/>
    <cellStyle name="Note 3 4 3 7" xfId="29474"/>
    <cellStyle name="Note 3 4 4" xfId="6768"/>
    <cellStyle name="Note 3 4 4 2" xfId="13053"/>
    <cellStyle name="Note 3 4 4 2 2" xfId="24863"/>
    <cellStyle name="Note 3 4 4 2 2 2" xfId="48482"/>
    <cellStyle name="Note 3 4 4 2 3" xfId="36674"/>
    <cellStyle name="Note 3 4 4 3" xfId="10382"/>
    <cellStyle name="Note 3 4 4 3 2" xfId="22192"/>
    <cellStyle name="Note 3 4 4 3 2 2" xfId="45811"/>
    <cellStyle name="Note 3 4 4 3 3" xfId="34003"/>
    <cellStyle name="Note 3 4 4 4" xfId="18582"/>
    <cellStyle name="Note 3 4 4 4 2" xfId="42203"/>
    <cellStyle name="Note 3 4 4 5" xfId="30395"/>
    <cellStyle name="Note 3 4 5" xfId="6962"/>
    <cellStyle name="Note 3 4 5 2" xfId="13247"/>
    <cellStyle name="Note 3 4 5 2 2" xfId="25057"/>
    <cellStyle name="Note 3 4 5 2 2 2" xfId="48676"/>
    <cellStyle name="Note 3 4 5 2 3" xfId="36868"/>
    <cellStyle name="Note 3 4 5 3" xfId="15652"/>
    <cellStyle name="Note 3 4 5 3 2" xfId="27462"/>
    <cellStyle name="Note 3 4 5 3 2 2" xfId="51081"/>
    <cellStyle name="Note 3 4 5 3 3" xfId="39273"/>
    <cellStyle name="Note 3 4 5 4" xfId="18776"/>
    <cellStyle name="Note 3 4 5 4 2" xfId="42397"/>
    <cellStyle name="Note 3 4 5 5" xfId="30589"/>
    <cellStyle name="Note 3 4 6" xfId="9638"/>
    <cellStyle name="Note 3 4 6 2" xfId="21448"/>
    <cellStyle name="Note 3 4 6 2 2" xfId="45067"/>
    <cellStyle name="Note 3 4 6 3" xfId="33259"/>
    <cellStyle name="Note 3 4 7" xfId="11050"/>
    <cellStyle name="Note 3 4 7 2" xfId="22860"/>
    <cellStyle name="Note 3 4 7 2 2" xfId="46479"/>
    <cellStyle name="Note 3 4 7 3" xfId="34671"/>
    <cellStyle name="Note 3 4 8" xfId="17042"/>
    <cellStyle name="Note 3 4 8 2" xfId="40663"/>
    <cellStyle name="Note 3 4 9" xfId="28855"/>
    <cellStyle name="Note 3 5" xfId="1121"/>
    <cellStyle name="Note 3 5 2" xfId="1051"/>
    <cellStyle name="Note 3 5 2 2" xfId="3795"/>
    <cellStyle name="Note 3 5 2 2 2" xfId="7687"/>
    <cellStyle name="Note 3 5 2 2 2 2" xfId="13972"/>
    <cellStyle name="Note 3 5 2 2 2 2 2" xfId="25782"/>
    <cellStyle name="Note 3 5 2 2 2 2 2 2" xfId="49401"/>
    <cellStyle name="Note 3 5 2 2 2 2 3" xfId="37593"/>
    <cellStyle name="Note 3 5 2 2 2 3" xfId="15984"/>
    <cellStyle name="Note 3 5 2 2 2 3 2" xfId="27794"/>
    <cellStyle name="Note 3 5 2 2 2 3 2 2" xfId="51413"/>
    <cellStyle name="Note 3 5 2 2 2 3 3" xfId="39605"/>
    <cellStyle name="Note 3 5 2 2 2 4" xfId="19501"/>
    <cellStyle name="Note 3 5 2 2 2 4 2" xfId="43122"/>
    <cellStyle name="Note 3 5 2 2 2 5" xfId="31314"/>
    <cellStyle name="Note 3 5 2 2 3" xfId="6988"/>
    <cellStyle name="Note 3 5 2 2 3 2" xfId="13273"/>
    <cellStyle name="Note 3 5 2 2 3 2 2" xfId="25083"/>
    <cellStyle name="Note 3 5 2 2 3 2 2 2" xfId="48702"/>
    <cellStyle name="Note 3 5 2 2 3 2 3" xfId="36894"/>
    <cellStyle name="Note 3 5 2 2 3 3" xfId="9203"/>
    <cellStyle name="Note 3 5 2 2 3 3 2" xfId="21013"/>
    <cellStyle name="Note 3 5 2 2 3 3 2 2" xfId="44632"/>
    <cellStyle name="Note 3 5 2 2 3 3 3" xfId="32824"/>
    <cellStyle name="Note 3 5 2 2 3 4" xfId="18802"/>
    <cellStyle name="Note 3 5 2 2 3 4 2" xfId="42423"/>
    <cellStyle name="Note 3 5 2 2 3 5" xfId="30615"/>
    <cellStyle name="Note 3 5 2 2 4" xfId="11133"/>
    <cellStyle name="Note 3 5 2 2 4 2" xfId="22943"/>
    <cellStyle name="Note 3 5 2 2 4 2 2" xfId="46562"/>
    <cellStyle name="Note 3 5 2 2 4 3" xfId="34754"/>
    <cellStyle name="Note 3 5 2 2 5" xfId="9974"/>
    <cellStyle name="Note 3 5 2 2 5 2" xfId="21784"/>
    <cellStyle name="Note 3 5 2 2 5 2 2" xfId="45403"/>
    <cellStyle name="Note 3 5 2 2 5 3" xfId="33595"/>
    <cellStyle name="Note 3 5 2 2 6" xfId="17568"/>
    <cellStyle name="Note 3 5 2 2 6 2" xfId="41189"/>
    <cellStyle name="Note 3 5 2 2 7" xfId="29381"/>
    <cellStyle name="Note 3 5 2 3" xfId="6674"/>
    <cellStyle name="Note 3 5 2 3 2" xfId="12959"/>
    <cellStyle name="Note 3 5 2 3 2 2" xfId="24769"/>
    <cellStyle name="Note 3 5 2 3 2 2 2" xfId="48388"/>
    <cellStyle name="Note 3 5 2 3 2 3" xfId="36580"/>
    <cellStyle name="Note 3 5 2 3 3" xfId="12583"/>
    <cellStyle name="Note 3 5 2 3 3 2" xfId="24393"/>
    <cellStyle name="Note 3 5 2 3 3 2 2" xfId="48012"/>
    <cellStyle name="Note 3 5 2 3 3 3" xfId="36204"/>
    <cellStyle name="Note 3 5 2 3 4" xfId="18488"/>
    <cellStyle name="Note 3 5 2 3 4 2" xfId="42109"/>
    <cellStyle name="Note 3 5 2 3 5" xfId="30301"/>
    <cellStyle name="Note 3 5 2 4" xfId="6798"/>
    <cellStyle name="Note 3 5 2 4 2" xfId="13083"/>
    <cellStyle name="Note 3 5 2 4 2 2" xfId="24893"/>
    <cellStyle name="Note 3 5 2 4 2 2 2" xfId="48512"/>
    <cellStyle name="Note 3 5 2 4 2 3" xfId="36704"/>
    <cellStyle name="Note 3 5 2 4 3" xfId="10812"/>
    <cellStyle name="Note 3 5 2 4 3 2" xfId="22622"/>
    <cellStyle name="Note 3 5 2 4 3 2 2" xfId="46241"/>
    <cellStyle name="Note 3 5 2 4 3 3" xfId="34433"/>
    <cellStyle name="Note 3 5 2 4 4" xfId="18612"/>
    <cellStyle name="Note 3 5 2 4 4 2" xfId="42233"/>
    <cellStyle name="Note 3 5 2 4 5" xfId="30425"/>
    <cellStyle name="Note 3 5 2 5" xfId="9541"/>
    <cellStyle name="Note 3 5 2 5 2" xfId="21351"/>
    <cellStyle name="Note 3 5 2 5 2 2" xfId="44970"/>
    <cellStyle name="Note 3 5 2 5 3" xfId="33162"/>
    <cellStyle name="Note 3 5 2 6" xfId="11893"/>
    <cellStyle name="Note 3 5 2 6 2" xfId="23703"/>
    <cellStyle name="Note 3 5 2 6 2 2" xfId="47322"/>
    <cellStyle name="Note 3 5 2 6 3" xfId="35514"/>
    <cellStyle name="Note 3 5 2 7" xfId="16949"/>
    <cellStyle name="Note 3 5 2 7 2" xfId="40570"/>
    <cellStyle name="Note 3 5 2 8" xfId="28762"/>
    <cellStyle name="Note 3 5 3" xfId="3862"/>
    <cellStyle name="Note 3 5 3 2" xfId="7754"/>
    <cellStyle name="Note 3 5 3 2 2" xfId="14039"/>
    <cellStyle name="Note 3 5 3 2 2 2" xfId="25849"/>
    <cellStyle name="Note 3 5 3 2 2 2 2" xfId="49468"/>
    <cellStyle name="Note 3 5 3 2 2 3" xfId="37660"/>
    <cellStyle name="Note 3 5 3 2 3" xfId="16290"/>
    <cellStyle name="Note 3 5 3 2 3 2" xfId="28100"/>
    <cellStyle name="Note 3 5 3 2 3 2 2" xfId="51719"/>
    <cellStyle name="Note 3 5 3 2 3 3" xfId="39911"/>
    <cellStyle name="Note 3 5 3 2 4" xfId="19568"/>
    <cellStyle name="Note 3 5 3 2 4 2" xfId="43189"/>
    <cellStyle name="Note 3 5 3 2 5" xfId="31381"/>
    <cellStyle name="Note 3 5 3 3" xfId="6420"/>
    <cellStyle name="Note 3 5 3 3 2" xfId="12706"/>
    <cellStyle name="Note 3 5 3 3 2 2" xfId="24516"/>
    <cellStyle name="Note 3 5 3 3 2 2 2" xfId="48135"/>
    <cellStyle name="Note 3 5 3 3 2 3" xfId="36327"/>
    <cellStyle name="Note 3 5 3 3 3" xfId="16706"/>
    <cellStyle name="Note 3 5 3 3 3 2" xfId="28516"/>
    <cellStyle name="Note 3 5 3 3 3 2 2" xfId="52135"/>
    <cellStyle name="Note 3 5 3 3 3 3" xfId="40327"/>
    <cellStyle name="Note 3 5 3 3 4" xfId="18235"/>
    <cellStyle name="Note 3 5 3 3 4 2" xfId="41856"/>
    <cellStyle name="Note 3 5 3 3 5" xfId="30048"/>
    <cellStyle name="Note 3 5 3 4" xfId="11200"/>
    <cellStyle name="Note 3 5 3 4 2" xfId="23010"/>
    <cellStyle name="Note 3 5 3 4 2 2" xfId="46629"/>
    <cellStyle name="Note 3 5 3 4 3" xfId="34821"/>
    <cellStyle name="Note 3 5 3 5" xfId="15550"/>
    <cellStyle name="Note 3 5 3 5 2" xfId="27360"/>
    <cellStyle name="Note 3 5 3 5 2 2" xfId="50979"/>
    <cellStyle name="Note 3 5 3 5 3" xfId="39171"/>
    <cellStyle name="Note 3 5 3 6" xfId="17635"/>
    <cellStyle name="Note 3 5 3 6 2" xfId="41256"/>
    <cellStyle name="Note 3 5 3 7" xfId="29448"/>
    <cellStyle name="Note 3 5 4" xfId="6742"/>
    <cellStyle name="Note 3 5 4 2" xfId="13027"/>
    <cellStyle name="Note 3 5 4 2 2" xfId="24837"/>
    <cellStyle name="Note 3 5 4 2 2 2" xfId="48456"/>
    <cellStyle name="Note 3 5 4 2 3" xfId="36648"/>
    <cellStyle name="Note 3 5 4 3" xfId="15330"/>
    <cellStyle name="Note 3 5 4 3 2" xfId="27140"/>
    <cellStyle name="Note 3 5 4 3 2 2" xfId="50759"/>
    <cellStyle name="Note 3 5 4 3 3" xfId="38951"/>
    <cellStyle name="Note 3 5 4 4" xfId="18556"/>
    <cellStyle name="Note 3 5 4 4 2" xfId="42177"/>
    <cellStyle name="Note 3 5 4 5" xfId="30369"/>
    <cellStyle name="Note 3 5 5" xfId="7824"/>
    <cellStyle name="Note 3 5 5 2" xfId="14109"/>
    <cellStyle name="Note 3 5 5 2 2" xfId="25919"/>
    <cellStyle name="Note 3 5 5 2 2 2" xfId="49538"/>
    <cellStyle name="Note 3 5 5 2 3" xfId="37730"/>
    <cellStyle name="Note 3 5 5 3" xfId="11556"/>
    <cellStyle name="Note 3 5 5 3 2" xfId="23366"/>
    <cellStyle name="Note 3 5 5 3 2 2" xfId="46985"/>
    <cellStyle name="Note 3 5 5 3 3" xfId="35177"/>
    <cellStyle name="Note 3 5 5 4" xfId="19638"/>
    <cellStyle name="Note 3 5 5 4 2" xfId="43259"/>
    <cellStyle name="Note 3 5 5 5" xfId="31451"/>
    <cellStyle name="Note 3 5 6" xfId="9611"/>
    <cellStyle name="Note 3 5 6 2" xfId="21421"/>
    <cellStyle name="Note 3 5 6 2 2" xfId="45040"/>
    <cellStyle name="Note 3 5 6 3" xfId="33232"/>
    <cellStyle name="Note 3 5 7" xfId="9988"/>
    <cellStyle name="Note 3 5 7 2" xfId="21798"/>
    <cellStyle name="Note 3 5 7 2 2" xfId="45417"/>
    <cellStyle name="Note 3 5 7 3" xfId="33609"/>
    <cellStyle name="Note 3 5 8" xfId="17016"/>
    <cellStyle name="Note 3 5 8 2" xfId="40637"/>
    <cellStyle name="Note 3 5 9" xfId="28829"/>
    <cellStyle name="Note 3 6" xfId="1140"/>
    <cellStyle name="Note 3 6 2" xfId="1069"/>
    <cellStyle name="Note 3 6 2 2" xfId="3813"/>
    <cellStyle name="Note 3 6 2 2 2" xfId="7705"/>
    <cellStyle name="Note 3 6 2 2 2 2" xfId="13990"/>
    <cellStyle name="Note 3 6 2 2 2 2 2" xfId="25800"/>
    <cellStyle name="Note 3 6 2 2 2 2 2 2" xfId="49419"/>
    <cellStyle name="Note 3 6 2 2 2 2 3" xfId="37611"/>
    <cellStyle name="Note 3 6 2 2 2 3" xfId="16194"/>
    <cellStyle name="Note 3 6 2 2 2 3 2" xfId="28004"/>
    <cellStyle name="Note 3 6 2 2 2 3 2 2" xfId="51623"/>
    <cellStyle name="Note 3 6 2 2 2 3 3" xfId="39815"/>
    <cellStyle name="Note 3 6 2 2 2 4" xfId="19519"/>
    <cellStyle name="Note 3 6 2 2 2 4 2" xfId="43140"/>
    <cellStyle name="Note 3 6 2 2 2 5" xfId="31332"/>
    <cellStyle name="Note 3 6 2 2 3" xfId="8285"/>
    <cellStyle name="Note 3 6 2 2 3 2" xfId="14570"/>
    <cellStyle name="Note 3 6 2 2 3 2 2" xfId="26380"/>
    <cellStyle name="Note 3 6 2 2 3 2 2 2" xfId="49999"/>
    <cellStyle name="Note 3 6 2 2 3 2 3" xfId="38191"/>
    <cellStyle name="Note 3 6 2 2 3 3" xfId="11897"/>
    <cellStyle name="Note 3 6 2 2 3 3 2" xfId="23707"/>
    <cellStyle name="Note 3 6 2 2 3 3 2 2" xfId="47326"/>
    <cellStyle name="Note 3 6 2 2 3 3 3" xfId="35518"/>
    <cellStyle name="Note 3 6 2 2 3 4" xfId="20099"/>
    <cellStyle name="Note 3 6 2 2 3 4 2" xfId="43720"/>
    <cellStyle name="Note 3 6 2 2 3 5" xfId="31912"/>
    <cellStyle name="Note 3 6 2 2 4" xfId="11151"/>
    <cellStyle name="Note 3 6 2 2 4 2" xfId="22961"/>
    <cellStyle name="Note 3 6 2 2 4 2 2" xfId="46580"/>
    <cellStyle name="Note 3 6 2 2 4 3" xfId="34772"/>
    <cellStyle name="Note 3 6 2 2 5" xfId="9200"/>
    <cellStyle name="Note 3 6 2 2 5 2" xfId="21010"/>
    <cellStyle name="Note 3 6 2 2 5 2 2" xfId="44629"/>
    <cellStyle name="Note 3 6 2 2 5 3" xfId="32821"/>
    <cellStyle name="Note 3 6 2 2 6" xfId="17586"/>
    <cellStyle name="Note 3 6 2 2 6 2" xfId="41207"/>
    <cellStyle name="Note 3 6 2 2 7" xfId="29399"/>
    <cellStyle name="Note 3 6 2 3" xfId="6692"/>
    <cellStyle name="Note 3 6 2 3 2" xfId="12977"/>
    <cellStyle name="Note 3 6 2 3 2 2" xfId="24787"/>
    <cellStyle name="Note 3 6 2 3 2 2 2" xfId="48406"/>
    <cellStyle name="Note 3 6 2 3 2 3" xfId="36598"/>
    <cellStyle name="Note 3 6 2 3 3" xfId="15386"/>
    <cellStyle name="Note 3 6 2 3 3 2" xfId="27196"/>
    <cellStyle name="Note 3 6 2 3 3 2 2" xfId="50815"/>
    <cellStyle name="Note 3 6 2 3 3 3" xfId="39007"/>
    <cellStyle name="Note 3 6 2 3 4" xfId="18506"/>
    <cellStyle name="Note 3 6 2 3 4 2" xfId="42127"/>
    <cellStyle name="Note 3 6 2 3 5" xfId="30319"/>
    <cellStyle name="Note 3 6 2 4" xfId="6580"/>
    <cellStyle name="Note 3 6 2 4 2" xfId="12865"/>
    <cellStyle name="Note 3 6 2 4 2 2" xfId="24675"/>
    <cellStyle name="Note 3 6 2 4 2 2 2" xfId="48294"/>
    <cellStyle name="Note 3 6 2 4 2 3" xfId="36486"/>
    <cellStyle name="Note 3 6 2 4 3" xfId="12008"/>
    <cellStyle name="Note 3 6 2 4 3 2" xfId="23818"/>
    <cellStyle name="Note 3 6 2 4 3 2 2" xfId="47437"/>
    <cellStyle name="Note 3 6 2 4 3 3" xfId="35629"/>
    <cellStyle name="Note 3 6 2 4 4" xfId="18394"/>
    <cellStyle name="Note 3 6 2 4 4 2" xfId="42015"/>
    <cellStyle name="Note 3 6 2 4 5" xfId="30207"/>
    <cellStyle name="Note 3 6 2 5" xfId="9559"/>
    <cellStyle name="Note 3 6 2 5 2" xfId="21369"/>
    <cellStyle name="Note 3 6 2 5 2 2" xfId="44988"/>
    <cellStyle name="Note 3 6 2 5 3" xfId="33180"/>
    <cellStyle name="Note 3 6 2 6" xfId="10169"/>
    <cellStyle name="Note 3 6 2 6 2" xfId="21979"/>
    <cellStyle name="Note 3 6 2 6 2 2" xfId="45598"/>
    <cellStyle name="Note 3 6 2 6 3" xfId="33790"/>
    <cellStyle name="Note 3 6 2 7" xfId="16967"/>
    <cellStyle name="Note 3 6 2 7 2" xfId="40588"/>
    <cellStyle name="Note 3 6 2 8" xfId="28780"/>
    <cellStyle name="Note 3 6 3" xfId="3881"/>
    <cellStyle name="Note 3 6 3 2" xfId="7772"/>
    <cellStyle name="Note 3 6 3 2 2" xfId="14057"/>
    <cellStyle name="Note 3 6 3 2 2 2" xfId="25867"/>
    <cellStyle name="Note 3 6 3 2 2 2 2" xfId="49486"/>
    <cellStyle name="Note 3 6 3 2 2 3" xfId="37678"/>
    <cellStyle name="Note 3 6 3 2 3" xfId="15936"/>
    <cellStyle name="Note 3 6 3 2 3 2" xfId="27746"/>
    <cellStyle name="Note 3 6 3 2 3 2 2" xfId="51365"/>
    <cellStyle name="Note 3 6 3 2 3 3" xfId="39557"/>
    <cellStyle name="Note 3 6 3 2 4" xfId="19586"/>
    <cellStyle name="Note 3 6 3 2 4 2" xfId="43207"/>
    <cellStyle name="Note 3 6 3 2 5" xfId="31399"/>
    <cellStyle name="Note 3 6 3 3" xfId="6327"/>
    <cellStyle name="Note 3 6 3 3 2" xfId="12613"/>
    <cellStyle name="Note 3 6 3 3 2 2" xfId="24423"/>
    <cellStyle name="Note 3 6 3 3 2 2 2" xfId="48042"/>
    <cellStyle name="Note 3 6 3 3 2 3" xfId="36234"/>
    <cellStyle name="Note 3 6 3 3 3" xfId="16646"/>
    <cellStyle name="Note 3 6 3 3 3 2" xfId="28456"/>
    <cellStyle name="Note 3 6 3 3 3 2 2" xfId="52075"/>
    <cellStyle name="Note 3 6 3 3 3 3" xfId="40267"/>
    <cellStyle name="Note 3 6 3 3 4" xfId="18142"/>
    <cellStyle name="Note 3 6 3 3 4 2" xfId="41763"/>
    <cellStyle name="Note 3 6 3 3 5" xfId="29955"/>
    <cellStyle name="Note 3 6 3 4" xfId="11219"/>
    <cellStyle name="Note 3 6 3 4 2" xfId="23029"/>
    <cellStyle name="Note 3 6 3 4 2 2" xfId="46648"/>
    <cellStyle name="Note 3 6 3 4 3" xfId="34840"/>
    <cellStyle name="Note 3 6 3 5" xfId="15698"/>
    <cellStyle name="Note 3 6 3 5 2" xfId="27508"/>
    <cellStyle name="Note 3 6 3 5 2 2" xfId="51127"/>
    <cellStyle name="Note 3 6 3 5 3" xfId="39319"/>
    <cellStyle name="Note 3 6 3 6" xfId="17653"/>
    <cellStyle name="Note 3 6 3 6 2" xfId="41274"/>
    <cellStyle name="Note 3 6 3 7" xfId="29466"/>
    <cellStyle name="Note 3 6 4" xfId="6760"/>
    <cellStyle name="Note 3 6 4 2" xfId="13045"/>
    <cellStyle name="Note 3 6 4 2 2" xfId="24855"/>
    <cellStyle name="Note 3 6 4 2 2 2" xfId="48474"/>
    <cellStyle name="Note 3 6 4 2 3" xfId="36666"/>
    <cellStyle name="Note 3 6 4 3" xfId="10375"/>
    <cellStyle name="Note 3 6 4 3 2" xfId="22185"/>
    <cellStyle name="Note 3 6 4 3 2 2" xfId="45804"/>
    <cellStyle name="Note 3 6 4 3 3" xfId="33996"/>
    <cellStyle name="Note 3 6 4 4" xfId="18574"/>
    <cellStyle name="Note 3 6 4 4 2" xfId="42195"/>
    <cellStyle name="Note 3 6 4 5" xfId="30387"/>
    <cellStyle name="Note 3 6 5" xfId="7527"/>
    <cellStyle name="Note 3 6 5 2" xfId="13812"/>
    <cellStyle name="Note 3 6 5 2 2" xfId="25622"/>
    <cellStyle name="Note 3 6 5 2 2 2" xfId="49241"/>
    <cellStyle name="Note 3 6 5 2 3" xfId="37433"/>
    <cellStyle name="Note 3 6 5 3" xfId="16167"/>
    <cellStyle name="Note 3 6 5 3 2" xfId="27977"/>
    <cellStyle name="Note 3 6 5 3 2 2" xfId="51596"/>
    <cellStyle name="Note 3 6 5 3 3" xfId="39788"/>
    <cellStyle name="Note 3 6 5 4" xfId="19341"/>
    <cellStyle name="Note 3 6 5 4 2" xfId="42962"/>
    <cellStyle name="Note 3 6 5 5" xfId="31154"/>
    <cellStyle name="Note 3 6 6" xfId="9630"/>
    <cellStyle name="Note 3 6 6 2" xfId="21440"/>
    <cellStyle name="Note 3 6 6 2 2" xfId="45059"/>
    <cellStyle name="Note 3 6 6 3" xfId="33251"/>
    <cellStyle name="Note 3 6 7" xfId="15403"/>
    <cellStyle name="Note 3 6 7 2" xfId="27213"/>
    <cellStyle name="Note 3 6 7 2 2" xfId="50832"/>
    <cellStyle name="Note 3 6 7 3" xfId="39024"/>
    <cellStyle name="Note 3 6 8" xfId="17034"/>
    <cellStyle name="Note 3 6 8 2" xfId="40655"/>
    <cellStyle name="Note 3 6 9" xfId="28847"/>
    <cellStyle name="Note 3 7" xfId="1083"/>
    <cellStyle name="Note 3 7 2" xfId="3827"/>
    <cellStyle name="Note 3 7 2 2" xfId="7719"/>
    <cellStyle name="Note 3 7 2 2 2" xfId="14004"/>
    <cellStyle name="Note 3 7 2 2 2 2" xfId="25814"/>
    <cellStyle name="Note 3 7 2 2 2 2 2" xfId="49433"/>
    <cellStyle name="Note 3 7 2 2 2 3" xfId="37625"/>
    <cellStyle name="Note 3 7 2 2 3" xfId="15472"/>
    <cellStyle name="Note 3 7 2 2 3 2" xfId="27282"/>
    <cellStyle name="Note 3 7 2 2 3 2 2" xfId="50901"/>
    <cellStyle name="Note 3 7 2 2 3 3" xfId="39093"/>
    <cellStyle name="Note 3 7 2 2 4" xfId="19533"/>
    <cellStyle name="Note 3 7 2 2 4 2" xfId="43154"/>
    <cellStyle name="Note 3 7 2 2 5" xfId="31346"/>
    <cellStyle name="Note 3 7 2 3" xfId="7882"/>
    <cellStyle name="Note 3 7 2 3 2" xfId="14167"/>
    <cellStyle name="Note 3 7 2 3 2 2" xfId="25977"/>
    <cellStyle name="Note 3 7 2 3 2 2 2" xfId="49596"/>
    <cellStyle name="Note 3 7 2 3 2 3" xfId="37788"/>
    <cellStyle name="Note 3 7 2 3 3" xfId="10551"/>
    <cellStyle name="Note 3 7 2 3 3 2" xfId="22361"/>
    <cellStyle name="Note 3 7 2 3 3 2 2" xfId="45980"/>
    <cellStyle name="Note 3 7 2 3 3 3" xfId="34172"/>
    <cellStyle name="Note 3 7 2 3 4" xfId="19696"/>
    <cellStyle name="Note 3 7 2 3 4 2" xfId="43317"/>
    <cellStyle name="Note 3 7 2 3 5" xfId="31509"/>
    <cellStyle name="Note 3 7 2 4" xfId="11165"/>
    <cellStyle name="Note 3 7 2 4 2" xfId="22975"/>
    <cellStyle name="Note 3 7 2 4 2 2" xfId="46594"/>
    <cellStyle name="Note 3 7 2 4 3" xfId="34786"/>
    <cellStyle name="Note 3 7 2 5" xfId="12128"/>
    <cellStyle name="Note 3 7 2 5 2" xfId="23938"/>
    <cellStyle name="Note 3 7 2 5 2 2" xfId="47557"/>
    <cellStyle name="Note 3 7 2 5 3" xfId="35749"/>
    <cellStyle name="Note 3 7 2 6" xfId="17600"/>
    <cellStyle name="Note 3 7 2 6 2" xfId="41221"/>
    <cellStyle name="Note 3 7 2 7" xfId="29413"/>
    <cellStyle name="Note 3 7 3" xfId="6706"/>
    <cellStyle name="Note 3 7 3 2" xfId="12991"/>
    <cellStyle name="Note 3 7 3 2 2" xfId="24801"/>
    <cellStyle name="Note 3 7 3 2 2 2" xfId="48420"/>
    <cellStyle name="Note 3 7 3 2 3" xfId="36612"/>
    <cellStyle name="Note 3 7 3 3" xfId="11292"/>
    <cellStyle name="Note 3 7 3 3 2" xfId="23102"/>
    <cellStyle name="Note 3 7 3 3 2 2" xfId="46721"/>
    <cellStyle name="Note 3 7 3 3 3" xfId="34913"/>
    <cellStyle name="Note 3 7 3 4" xfId="18520"/>
    <cellStyle name="Note 3 7 3 4 2" xfId="42141"/>
    <cellStyle name="Note 3 7 3 5" xfId="30333"/>
    <cellStyle name="Note 3 7 4" xfId="8271"/>
    <cellStyle name="Note 3 7 4 2" xfId="14556"/>
    <cellStyle name="Note 3 7 4 2 2" xfId="26366"/>
    <cellStyle name="Note 3 7 4 2 2 2" xfId="49985"/>
    <cellStyle name="Note 3 7 4 2 3" xfId="38177"/>
    <cellStyle name="Note 3 7 4 3" xfId="11842"/>
    <cellStyle name="Note 3 7 4 3 2" xfId="23652"/>
    <cellStyle name="Note 3 7 4 3 2 2" xfId="47271"/>
    <cellStyle name="Note 3 7 4 3 3" xfId="35463"/>
    <cellStyle name="Note 3 7 4 4" xfId="20085"/>
    <cellStyle name="Note 3 7 4 4 2" xfId="43706"/>
    <cellStyle name="Note 3 7 4 5" xfId="31898"/>
    <cellStyle name="Note 3 7 5" xfId="9573"/>
    <cellStyle name="Note 3 7 5 2" xfId="21383"/>
    <cellStyle name="Note 3 7 5 2 2" xfId="45002"/>
    <cellStyle name="Note 3 7 5 3" xfId="33194"/>
    <cellStyle name="Note 3 7 6" xfId="9670"/>
    <cellStyle name="Note 3 7 6 2" xfId="21480"/>
    <cellStyle name="Note 3 7 6 2 2" xfId="45099"/>
    <cellStyle name="Note 3 7 6 3" xfId="33291"/>
    <cellStyle name="Note 3 7 7" xfId="16981"/>
    <cellStyle name="Note 3 7 7 2" xfId="40602"/>
    <cellStyle name="Note 3 7 8" xfId="28794"/>
    <cellStyle name="Note 3 8" xfId="3311"/>
    <cellStyle name="Note 3 8 2" xfId="5957"/>
    <cellStyle name="Note 3 8 2 2" xfId="8350"/>
    <cellStyle name="Note 3 8 2 2 2" xfId="14635"/>
    <cellStyle name="Note 3 8 2 2 2 2" xfId="26445"/>
    <cellStyle name="Note 3 8 2 2 2 2 2" xfId="50064"/>
    <cellStyle name="Note 3 8 2 2 2 3" xfId="38256"/>
    <cellStyle name="Note 3 8 2 2 3" xfId="12584"/>
    <cellStyle name="Note 3 8 2 2 3 2" xfId="24394"/>
    <cellStyle name="Note 3 8 2 2 3 2 2" xfId="48013"/>
    <cellStyle name="Note 3 8 2 2 3 3" xfId="36205"/>
    <cellStyle name="Note 3 8 2 2 4" xfId="20164"/>
    <cellStyle name="Note 3 8 2 2 4 2" xfId="43785"/>
    <cellStyle name="Note 3 8 2 2 5" xfId="31977"/>
    <cellStyle name="Note 3 8 2 3" xfId="8705"/>
    <cellStyle name="Note 3 8 2 3 2" xfId="14990"/>
    <cellStyle name="Note 3 8 2 3 2 2" xfId="26800"/>
    <cellStyle name="Note 3 8 2 3 2 2 2" xfId="50419"/>
    <cellStyle name="Note 3 8 2 3 2 3" xfId="38611"/>
    <cellStyle name="Note 3 8 2 3 3" xfId="15414"/>
    <cellStyle name="Note 3 8 2 3 3 2" xfId="27224"/>
    <cellStyle name="Note 3 8 2 3 3 2 2" xfId="50843"/>
    <cellStyle name="Note 3 8 2 3 3 3" xfId="39035"/>
    <cellStyle name="Note 3 8 2 3 4" xfId="20519"/>
    <cellStyle name="Note 3 8 2 3 4 2" xfId="44140"/>
    <cellStyle name="Note 3 8 2 3 5" xfId="32332"/>
    <cellStyle name="Note 3 8 2 4" xfId="12301"/>
    <cellStyle name="Note 3 8 2 4 2" xfId="24111"/>
    <cellStyle name="Note 3 8 2 4 2 2" xfId="47730"/>
    <cellStyle name="Note 3 8 2 4 3" xfId="35922"/>
    <cellStyle name="Note 3 8 2 5" xfId="16043"/>
    <cellStyle name="Note 3 8 2 5 2" xfId="27853"/>
    <cellStyle name="Note 3 8 2 5 2 2" xfId="51472"/>
    <cellStyle name="Note 3 8 2 5 3" xfId="39664"/>
    <cellStyle name="Note 3 8 2 6" xfId="17895"/>
    <cellStyle name="Note 3 8 2 6 2" xfId="41516"/>
    <cellStyle name="Note 3 8 2 7" xfId="29708"/>
    <cellStyle name="Note 3 8 3" xfId="7355"/>
    <cellStyle name="Note 3 8 3 2" xfId="13640"/>
    <cellStyle name="Note 3 8 3 2 2" xfId="25450"/>
    <cellStyle name="Note 3 8 3 2 2 2" xfId="49069"/>
    <cellStyle name="Note 3 8 3 2 3" xfId="37261"/>
    <cellStyle name="Note 3 8 3 3" xfId="15478"/>
    <cellStyle name="Note 3 8 3 3 2" xfId="27288"/>
    <cellStyle name="Note 3 8 3 3 2 2" xfId="50907"/>
    <cellStyle name="Note 3 8 3 3 3" xfId="39099"/>
    <cellStyle name="Note 3 8 3 4" xfId="19169"/>
    <cellStyle name="Note 3 8 3 4 2" xfId="42790"/>
    <cellStyle name="Note 3 8 3 5" xfId="30982"/>
    <cellStyle name="Note 3 8 4" xfId="7113"/>
    <cellStyle name="Note 3 8 4 2" xfId="13398"/>
    <cellStyle name="Note 3 8 4 2 2" xfId="25208"/>
    <cellStyle name="Note 3 8 4 2 2 2" xfId="48827"/>
    <cellStyle name="Note 3 8 4 2 3" xfId="37019"/>
    <cellStyle name="Note 3 8 4 3" xfId="15379"/>
    <cellStyle name="Note 3 8 4 3 2" xfId="27189"/>
    <cellStyle name="Note 3 8 4 3 2 2" xfId="50808"/>
    <cellStyle name="Note 3 8 4 3 3" xfId="39000"/>
    <cellStyle name="Note 3 8 4 4" xfId="18927"/>
    <cellStyle name="Note 3 8 4 4 2" xfId="42548"/>
    <cellStyle name="Note 3 8 4 5" xfId="30740"/>
    <cellStyle name="Note 3 8 5" xfId="10755"/>
    <cellStyle name="Note 3 8 5 2" xfId="22565"/>
    <cellStyle name="Note 3 8 5 2 2" xfId="46184"/>
    <cellStyle name="Note 3 8 5 3" xfId="34376"/>
    <cellStyle name="Note 3 8 6" xfId="16255"/>
    <cellStyle name="Note 3 8 6 2" xfId="28065"/>
    <cellStyle name="Note 3 8 6 2 2" xfId="51684"/>
    <cellStyle name="Note 3 8 6 3" xfId="39876"/>
    <cellStyle name="Note 3 8 7" xfId="17276"/>
    <cellStyle name="Note 3 8 7 2" xfId="40897"/>
    <cellStyle name="Note 3 8 8" xfId="29089"/>
    <cellStyle name="Note 3 9" xfId="3443"/>
    <cellStyle name="Note 3 9 2" xfId="6072"/>
    <cellStyle name="Note 3 9 2 2" xfId="8431"/>
    <cellStyle name="Note 3 9 2 2 2" xfId="14716"/>
    <cellStyle name="Note 3 9 2 2 2 2" xfId="26526"/>
    <cellStyle name="Note 3 9 2 2 2 2 2" xfId="50145"/>
    <cellStyle name="Note 3 9 2 2 2 3" xfId="38337"/>
    <cellStyle name="Note 3 9 2 2 3" xfId="8973"/>
    <cellStyle name="Note 3 9 2 2 3 2" xfId="20783"/>
    <cellStyle name="Note 3 9 2 2 3 2 2" xfId="44402"/>
    <cellStyle name="Note 3 9 2 2 3 3" xfId="32594"/>
    <cellStyle name="Note 3 9 2 2 4" xfId="20245"/>
    <cellStyle name="Note 3 9 2 2 4 2" xfId="43866"/>
    <cellStyle name="Note 3 9 2 2 5" xfId="32058"/>
    <cellStyle name="Note 3 9 2 3" xfId="8778"/>
    <cellStyle name="Note 3 9 2 3 2" xfId="15063"/>
    <cellStyle name="Note 3 9 2 3 2 2" xfId="26873"/>
    <cellStyle name="Note 3 9 2 3 2 2 2" xfId="50492"/>
    <cellStyle name="Note 3 9 2 3 2 3" xfId="38684"/>
    <cellStyle name="Note 3 9 2 3 3" xfId="15716"/>
    <cellStyle name="Note 3 9 2 3 3 2" xfId="27526"/>
    <cellStyle name="Note 3 9 2 3 3 2 2" xfId="51145"/>
    <cellStyle name="Note 3 9 2 3 3 3" xfId="39337"/>
    <cellStyle name="Note 3 9 2 3 4" xfId="20592"/>
    <cellStyle name="Note 3 9 2 3 4 2" xfId="44213"/>
    <cellStyle name="Note 3 9 2 3 5" xfId="32405"/>
    <cellStyle name="Note 3 9 2 4" xfId="12398"/>
    <cellStyle name="Note 3 9 2 4 2" xfId="24208"/>
    <cellStyle name="Note 3 9 2 4 2 2" xfId="47827"/>
    <cellStyle name="Note 3 9 2 4 3" xfId="36019"/>
    <cellStyle name="Note 3 9 2 5" xfId="10055"/>
    <cellStyle name="Note 3 9 2 5 2" xfId="21865"/>
    <cellStyle name="Note 3 9 2 5 2 2" xfId="45484"/>
    <cellStyle name="Note 3 9 2 5 3" xfId="33676"/>
    <cellStyle name="Note 3 9 2 6" xfId="17968"/>
    <cellStyle name="Note 3 9 2 6 2" xfId="41589"/>
    <cellStyle name="Note 3 9 2 7" xfId="29781"/>
    <cellStyle name="Note 3 9 3" xfId="7445"/>
    <cellStyle name="Note 3 9 3 2" xfId="13730"/>
    <cellStyle name="Note 3 9 3 2 2" xfId="25540"/>
    <cellStyle name="Note 3 9 3 2 2 2" xfId="49159"/>
    <cellStyle name="Note 3 9 3 2 3" xfId="37351"/>
    <cellStyle name="Note 3 9 3 3" xfId="16645"/>
    <cellStyle name="Note 3 9 3 3 2" xfId="28455"/>
    <cellStyle name="Note 3 9 3 3 2 2" xfId="52074"/>
    <cellStyle name="Note 3 9 3 3 3" xfId="40266"/>
    <cellStyle name="Note 3 9 3 4" xfId="19259"/>
    <cellStyle name="Note 3 9 3 4 2" xfId="42880"/>
    <cellStyle name="Note 3 9 3 5" xfId="31072"/>
    <cellStyle name="Note 3 9 4" xfId="8300"/>
    <cellStyle name="Note 3 9 4 2" xfId="14585"/>
    <cellStyle name="Note 3 9 4 2 2" xfId="26395"/>
    <cellStyle name="Note 3 9 4 2 2 2" xfId="50014"/>
    <cellStyle name="Note 3 9 4 2 3" xfId="38206"/>
    <cellStyle name="Note 3 9 4 3" xfId="15413"/>
    <cellStyle name="Note 3 9 4 3 2" xfId="27223"/>
    <cellStyle name="Note 3 9 4 3 2 2" xfId="50842"/>
    <cellStyle name="Note 3 9 4 3 3" xfId="39034"/>
    <cellStyle name="Note 3 9 4 4" xfId="20114"/>
    <cellStyle name="Note 3 9 4 4 2" xfId="43735"/>
    <cellStyle name="Note 3 9 4 5" xfId="31927"/>
    <cellStyle name="Note 3 9 5" xfId="10866"/>
    <cellStyle name="Note 3 9 5 2" xfId="22676"/>
    <cellStyle name="Note 3 9 5 2 2" xfId="46295"/>
    <cellStyle name="Note 3 9 5 3" xfId="34487"/>
    <cellStyle name="Note 3 9 6" xfId="16742"/>
    <cellStyle name="Note 3 9 6 2" xfId="28552"/>
    <cellStyle name="Note 3 9 6 2 2" xfId="52171"/>
    <cellStyle name="Note 3 9 6 3" xfId="40363"/>
    <cellStyle name="Note 3 9 7" xfId="17360"/>
    <cellStyle name="Note 3 9 7 2" xfId="40981"/>
    <cellStyle name="Note 3 9 8" xfId="29173"/>
    <cellStyle name="Note 4" xfId="322"/>
    <cellStyle name="Note 4 10" xfId="3456"/>
    <cellStyle name="Note 4 10 2" xfId="7458"/>
    <cellStyle name="Note 4 10 2 2" xfId="13743"/>
    <cellStyle name="Note 4 10 2 2 2" xfId="25553"/>
    <cellStyle name="Note 4 10 2 2 2 2" xfId="49172"/>
    <cellStyle name="Note 4 10 2 2 3" xfId="37364"/>
    <cellStyle name="Note 4 10 2 3" xfId="15399"/>
    <cellStyle name="Note 4 10 2 3 2" xfId="27209"/>
    <cellStyle name="Note 4 10 2 3 2 2" xfId="50828"/>
    <cellStyle name="Note 4 10 2 3 3" xfId="39020"/>
    <cellStyle name="Note 4 10 2 4" xfId="19272"/>
    <cellStyle name="Note 4 10 2 4 2" xfId="42893"/>
    <cellStyle name="Note 4 10 2 5" xfId="31085"/>
    <cellStyle name="Note 4 10 3" xfId="7958"/>
    <cellStyle name="Note 4 10 3 2" xfId="14243"/>
    <cellStyle name="Note 4 10 3 2 2" xfId="26053"/>
    <cellStyle name="Note 4 10 3 2 2 2" xfId="49672"/>
    <cellStyle name="Note 4 10 3 2 3" xfId="37864"/>
    <cellStyle name="Note 4 10 3 3" xfId="11401"/>
    <cellStyle name="Note 4 10 3 3 2" xfId="23211"/>
    <cellStyle name="Note 4 10 3 3 2 2" xfId="46830"/>
    <cellStyle name="Note 4 10 3 3 3" xfId="35022"/>
    <cellStyle name="Note 4 10 3 4" xfId="19772"/>
    <cellStyle name="Note 4 10 3 4 2" xfId="43393"/>
    <cellStyle name="Note 4 10 3 5" xfId="31585"/>
    <cellStyle name="Note 4 10 4" xfId="10879"/>
    <cellStyle name="Note 4 10 4 2" xfId="22689"/>
    <cellStyle name="Note 4 10 4 2 2" xfId="46308"/>
    <cellStyle name="Note 4 10 4 3" xfId="34500"/>
    <cellStyle name="Note 4 10 5" xfId="9195"/>
    <cellStyle name="Note 4 10 5 2" xfId="21005"/>
    <cellStyle name="Note 4 10 5 2 2" xfId="44624"/>
    <cellStyle name="Note 4 10 5 3" xfId="32816"/>
    <cellStyle name="Note 4 10 6" xfId="17373"/>
    <cellStyle name="Note 4 10 6 2" xfId="40994"/>
    <cellStyle name="Note 4 10 7" xfId="29186"/>
    <cellStyle name="Note 4 11" xfId="631"/>
    <cellStyle name="Note 4 11 2" xfId="6492"/>
    <cellStyle name="Note 4 11 2 2" xfId="12777"/>
    <cellStyle name="Note 4 11 2 2 2" xfId="24587"/>
    <cellStyle name="Note 4 11 2 2 2 2" xfId="48206"/>
    <cellStyle name="Note 4 11 2 2 3" xfId="36398"/>
    <cellStyle name="Note 4 11 2 3" xfId="16113"/>
    <cellStyle name="Note 4 11 2 3 2" xfId="27923"/>
    <cellStyle name="Note 4 11 2 3 2 2" xfId="51542"/>
    <cellStyle name="Note 4 11 2 3 3" xfId="39734"/>
    <cellStyle name="Note 4 11 2 4" xfId="18306"/>
    <cellStyle name="Note 4 11 2 4 2" xfId="41927"/>
    <cellStyle name="Note 4 11 2 5" xfId="30119"/>
    <cellStyle name="Note 4 11 3" xfId="8144"/>
    <cellStyle name="Note 4 11 3 2" xfId="14429"/>
    <cellStyle name="Note 4 11 3 2 2" xfId="26239"/>
    <cellStyle name="Note 4 11 3 2 2 2" xfId="49858"/>
    <cellStyle name="Note 4 11 3 2 3" xfId="38050"/>
    <cellStyle name="Note 4 11 3 3" xfId="11943"/>
    <cellStyle name="Note 4 11 3 3 2" xfId="23753"/>
    <cellStyle name="Note 4 11 3 3 2 2" xfId="47372"/>
    <cellStyle name="Note 4 11 3 3 3" xfId="35564"/>
    <cellStyle name="Note 4 11 3 4" xfId="19958"/>
    <cellStyle name="Note 4 11 3 4 2" xfId="43579"/>
    <cellStyle name="Note 4 11 3 5" xfId="31771"/>
    <cellStyle name="Note 4 11 4" xfId="9286"/>
    <cellStyle name="Note 4 11 4 2" xfId="21096"/>
    <cellStyle name="Note 4 11 4 2 2" xfId="44715"/>
    <cellStyle name="Note 4 11 4 3" xfId="32907"/>
    <cellStyle name="Note 4 11 5" xfId="16034"/>
    <cellStyle name="Note 4 11 5 2" xfId="27844"/>
    <cellStyle name="Note 4 11 5 2 2" xfId="51463"/>
    <cellStyle name="Note 4 11 5 3" xfId="39655"/>
    <cellStyle name="Note 4 11 6" xfId="16831"/>
    <cellStyle name="Note 4 11 6 2" xfId="40452"/>
    <cellStyle name="Note 4 11 7" xfId="28644"/>
    <cellStyle name="Note 4 2" xfId="468"/>
    <cellStyle name="Note 4 2 2" xfId="551"/>
    <cellStyle name="Note 4 2 2 2" xfId="3369"/>
    <cellStyle name="Note 4 2 2 2 2" xfId="6009"/>
    <cellStyle name="Note 4 2 2 2 2 2" xfId="8381"/>
    <cellStyle name="Note 4 2 2 2 2 2 2" xfId="14666"/>
    <cellStyle name="Note 4 2 2 2 2 2 2 2" xfId="26476"/>
    <cellStyle name="Note 4 2 2 2 2 2 2 2 2" xfId="50095"/>
    <cellStyle name="Note 4 2 2 2 2 2 2 3" xfId="38287"/>
    <cellStyle name="Note 4 2 2 2 2 2 3" xfId="15411"/>
    <cellStyle name="Note 4 2 2 2 2 2 3 2" xfId="27221"/>
    <cellStyle name="Note 4 2 2 2 2 2 3 2 2" xfId="50840"/>
    <cellStyle name="Note 4 2 2 2 2 2 3 3" xfId="39032"/>
    <cellStyle name="Note 4 2 2 2 2 2 4" xfId="20195"/>
    <cellStyle name="Note 4 2 2 2 2 2 4 2" xfId="43816"/>
    <cellStyle name="Note 4 2 2 2 2 2 5" xfId="32008"/>
    <cellStyle name="Note 4 2 2 2 2 3" xfId="8730"/>
    <cellStyle name="Note 4 2 2 2 2 3 2" xfId="15015"/>
    <cellStyle name="Note 4 2 2 2 2 3 2 2" xfId="26825"/>
    <cellStyle name="Note 4 2 2 2 2 3 2 2 2" xfId="50444"/>
    <cellStyle name="Note 4 2 2 2 2 3 2 3" xfId="38636"/>
    <cellStyle name="Note 4 2 2 2 2 3 3" xfId="10346"/>
    <cellStyle name="Note 4 2 2 2 2 3 3 2" xfId="22156"/>
    <cellStyle name="Note 4 2 2 2 2 3 3 2 2" xfId="45775"/>
    <cellStyle name="Note 4 2 2 2 2 3 3 3" xfId="33967"/>
    <cellStyle name="Note 4 2 2 2 2 3 4" xfId="20544"/>
    <cellStyle name="Note 4 2 2 2 2 3 4 2" xfId="44165"/>
    <cellStyle name="Note 4 2 2 2 2 3 5" xfId="32357"/>
    <cellStyle name="Note 4 2 2 2 2 4" xfId="12342"/>
    <cellStyle name="Note 4 2 2 2 2 4 2" xfId="24152"/>
    <cellStyle name="Note 4 2 2 2 2 4 2 2" xfId="47771"/>
    <cellStyle name="Note 4 2 2 2 2 4 3" xfId="35963"/>
    <cellStyle name="Note 4 2 2 2 2 5" xfId="16750"/>
    <cellStyle name="Note 4 2 2 2 2 5 2" xfId="28560"/>
    <cellStyle name="Note 4 2 2 2 2 5 2 2" xfId="52179"/>
    <cellStyle name="Note 4 2 2 2 2 5 3" xfId="40371"/>
    <cellStyle name="Note 4 2 2 2 2 6" xfId="17920"/>
    <cellStyle name="Note 4 2 2 2 2 6 2" xfId="41541"/>
    <cellStyle name="Note 4 2 2 2 2 7" xfId="29733"/>
    <cellStyle name="Note 4 2 2 2 3" xfId="7384"/>
    <cellStyle name="Note 4 2 2 2 3 2" xfId="13669"/>
    <cellStyle name="Note 4 2 2 2 3 2 2" xfId="25479"/>
    <cellStyle name="Note 4 2 2 2 3 2 2 2" xfId="49098"/>
    <cellStyle name="Note 4 2 2 2 3 2 3" xfId="37290"/>
    <cellStyle name="Note 4 2 2 2 3 3" xfId="16355"/>
    <cellStyle name="Note 4 2 2 2 3 3 2" xfId="28165"/>
    <cellStyle name="Note 4 2 2 2 3 3 2 2" xfId="51784"/>
    <cellStyle name="Note 4 2 2 2 3 3 3" xfId="39976"/>
    <cellStyle name="Note 4 2 2 2 3 4" xfId="19198"/>
    <cellStyle name="Note 4 2 2 2 3 4 2" xfId="42819"/>
    <cellStyle name="Note 4 2 2 2 3 5" xfId="31011"/>
    <cellStyle name="Note 4 2 2 2 4" xfId="7991"/>
    <cellStyle name="Note 4 2 2 2 4 2" xfId="14276"/>
    <cellStyle name="Note 4 2 2 2 4 2 2" xfId="26086"/>
    <cellStyle name="Note 4 2 2 2 4 2 2 2" xfId="49705"/>
    <cellStyle name="Note 4 2 2 2 4 2 3" xfId="37897"/>
    <cellStyle name="Note 4 2 2 2 4 3" xfId="15520"/>
    <cellStyle name="Note 4 2 2 2 4 3 2" xfId="27330"/>
    <cellStyle name="Note 4 2 2 2 4 3 2 2" xfId="50949"/>
    <cellStyle name="Note 4 2 2 2 4 3 3" xfId="39141"/>
    <cellStyle name="Note 4 2 2 2 4 4" xfId="19805"/>
    <cellStyle name="Note 4 2 2 2 4 4 2" xfId="43426"/>
    <cellStyle name="Note 4 2 2 2 4 5" xfId="31618"/>
    <cellStyle name="Note 4 2 2 2 5" xfId="10801"/>
    <cellStyle name="Note 4 2 2 2 5 2" xfId="22611"/>
    <cellStyle name="Note 4 2 2 2 5 2 2" xfId="46230"/>
    <cellStyle name="Note 4 2 2 2 5 3" xfId="34422"/>
    <cellStyle name="Note 4 2 2 2 6" xfId="15914"/>
    <cellStyle name="Note 4 2 2 2 6 2" xfId="27724"/>
    <cellStyle name="Note 4 2 2 2 6 2 2" xfId="51343"/>
    <cellStyle name="Note 4 2 2 2 6 3" xfId="39535"/>
    <cellStyle name="Note 4 2 2 2 7" xfId="17301"/>
    <cellStyle name="Note 4 2 2 2 7 2" xfId="40922"/>
    <cellStyle name="Note 4 2 2 2 8" xfId="29114"/>
    <cellStyle name="Note 4 2 2 3" xfId="3588"/>
    <cellStyle name="Note 4 2 2 3 2" xfId="6175"/>
    <cellStyle name="Note 4 2 2 3 2 2" xfId="8515"/>
    <cellStyle name="Note 4 2 2 3 2 2 2" xfId="14800"/>
    <cellStyle name="Note 4 2 2 3 2 2 2 2" xfId="26610"/>
    <cellStyle name="Note 4 2 2 3 2 2 2 2 2" xfId="50229"/>
    <cellStyle name="Note 4 2 2 3 2 2 2 3" xfId="38421"/>
    <cellStyle name="Note 4 2 2 3 2 2 3" xfId="15642"/>
    <cellStyle name="Note 4 2 2 3 2 2 3 2" xfId="27452"/>
    <cellStyle name="Note 4 2 2 3 2 2 3 2 2" xfId="51071"/>
    <cellStyle name="Note 4 2 2 3 2 2 3 3" xfId="39263"/>
    <cellStyle name="Note 4 2 2 3 2 2 4" xfId="20329"/>
    <cellStyle name="Note 4 2 2 3 2 2 4 2" xfId="43950"/>
    <cellStyle name="Note 4 2 2 3 2 2 5" xfId="32142"/>
    <cellStyle name="Note 4 2 2 3 2 3" xfId="8853"/>
    <cellStyle name="Note 4 2 2 3 2 3 2" xfId="15138"/>
    <cellStyle name="Note 4 2 2 3 2 3 2 2" xfId="26948"/>
    <cellStyle name="Note 4 2 2 3 2 3 2 2 2" xfId="50567"/>
    <cellStyle name="Note 4 2 2 3 2 3 2 3" xfId="38759"/>
    <cellStyle name="Note 4 2 2 3 2 3 3" xfId="9186"/>
    <cellStyle name="Note 4 2 2 3 2 3 3 2" xfId="20996"/>
    <cellStyle name="Note 4 2 2 3 2 3 3 2 2" xfId="44615"/>
    <cellStyle name="Note 4 2 2 3 2 3 3 3" xfId="32807"/>
    <cellStyle name="Note 4 2 2 3 2 3 4" xfId="20667"/>
    <cellStyle name="Note 4 2 2 3 2 3 4 2" xfId="44288"/>
    <cellStyle name="Note 4 2 2 3 2 3 5" xfId="32480"/>
    <cellStyle name="Note 4 2 2 3 2 4" xfId="12484"/>
    <cellStyle name="Note 4 2 2 3 2 4 2" xfId="24294"/>
    <cellStyle name="Note 4 2 2 3 2 4 2 2" xfId="47913"/>
    <cellStyle name="Note 4 2 2 3 2 4 3" xfId="36105"/>
    <cellStyle name="Note 4 2 2 3 2 5" xfId="15692"/>
    <cellStyle name="Note 4 2 2 3 2 5 2" xfId="27502"/>
    <cellStyle name="Note 4 2 2 3 2 5 2 2" xfId="51121"/>
    <cellStyle name="Note 4 2 2 3 2 5 3" xfId="39313"/>
    <cellStyle name="Note 4 2 2 3 2 6" xfId="18043"/>
    <cellStyle name="Note 4 2 2 3 2 6 2" xfId="41664"/>
    <cellStyle name="Note 4 2 2 3 2 7" xfId="29856"/>
    <cellStyle name="Note 4 2 2 3 3" xfId="7569"/>
    <cellStyle name="Note 4 2 2 3 3 2" xfId="13854"/>
    <cellStyle name="Note 4 2 2 3 3 2 2" xfId="25664"/>
    <cellStyle name="Note 4 2 2 3 3 2 2 2" xfId="49283"/>
    <cellStyle name="Note 4 2 2 3 3 2 3" xfId="37475"/>
    <cellStyle name="Note 4 2 2 3 3 3" xfId="15876"/>
    <cellStyle name="Note 4 2 2 3 3 3 2" xfId="27686"/>
    <cellStyle name="Note 4 2 2 3 3 3 2 2" xfId="51305"/>
    <cellStyle name="Note 4 2 2 3 3 3 3" xfId="39497"/>
    <cellStyle name="Note 4 2 2 3 3 4" xfId="19383"/>
    <cellStyle name="Note 4 2 2 3 3 4 2" xfId="43004"/>
    <cellStyle name="Note 4 2 2 3 3 5" xfId="31196"/>
    <cellStyle name="Note 4 2 2 3 4" xfId="7162"/>
    <cellStyle name="Note 4 2 2 3 4 2" xfId="13447"/>
    <cellStyle name="Note 4 2 2 3 4 2 2" xfId="25257"/>
    <cellStyle name="Note 4 2 2 3 4 2 2 2" xfId="48876"/>
    <cellStyle name="Note 4 2 2 3 4 2 3" xfId="37068"/>
    <cellStyle name="Note 4 2 2 3 4 3" xfId="12326"/>
    <cellStyle name="Note 4 2 2 3 4 3 2" xfId="24136"/>
    <cellStyle name="Note 4 2 2 3 4 3 2 2" xfId="47755"/>
    <cellStyle name="Note 4 2 2 3 4 3 3" xfId="35947"/>
    <cellStyle name="Note 4 2 2 3 4 4" xfId="18976"/>
    <cellStyle name="Note 4 2 2 3 4 4 2" xfId="42597"/>
    <cellStyle name="Note 4 2 2 3 4 5" xfId="30789"/>
    <cellStyle name="Note 4 2 2 3 5" xfId="10996"/>
    <cellStyle name="Note 4 2 2 3 5 2" xfId="22806"/>
    <cellStyle name="Note 4 2 2 3 5 2 2" xfId="46425"/>
    <cellStyle name="Note 4 2 2 3 5 3" xfId="34617"/>
    <cellStyle name="Note 4 2 2 3 6" xfId="11404"/>
    <cellStyle name="Note 4 2 2 3 6 2" xfId="23214"/>
    <cellStyle name="Note 4 2 2 3 6 2 2" xfId="46833"/>
    <cellStyle name="Note 4 2 2 3 6 3" xfId="35025"/>
    <cellStyle name="Note 4 2 2 3 7" xfId="17477"/>
    <cellStyle name="Note 4 2 2 3 7 2" xfId="41098"/>
    <cellStyle name="Note 4 2 2 3 8" xfId="29290"/>
    <cellStyle name="Note 4 2 2 4" xfId="3464"/>
    <cellStyle name="Note 4 2 2 4 2" xfId="6087"/>
    <cellStyle name="Note 4 2 2 4 2 2" xfId="8446"/>
    <cellStyle name="Note 4 2 2 4 2 2 2" xfId="14731"/>
    <cellStyle name="Note 4 2 2 4 2 2 2 2" xfId="26541"/>
    <cellStyle name="Note 4 2 2 4 2 2 2 2 2" xfId="50160"/>
    <cellStyle name="Note 4 2 2 4 2 2 2 3" xfId="38352"/>
    <cellStyle name="Note 4 2 2 4 2 2 3" xfId="11584"/>
    <cellStyle name="Note 4 2 2 4 2 2 3 2" xfId="23394"/>
    <cellStyle name="Note 4 2 2 4 2 2 3 2 2" xfId="47013"/>
    <cellStyle name="Note 4 2 2 4 2 2 3 3" xfId="35205"/>
    <cellStyle name="Note 4 2 2 4 2 2 4" xfId="20260"/>
    <cellStyle name="Note 4 2 2 4 2 2 4 2" xfId="43881"/>
    <cellStyle name="Note 4 2 2 4 2 2 5" xfId="32073"/>
    <cellStyle name="Note 4 2 2 4 2 3" xfId="8793"/>
    <cellStyle name="Note 4 2 2 4 2 3 2" xfId="15078"/>
    <cellStyle name="Note 4 2 2 4 2 3 2 2" xfId="26888"/>
    <cellStyle name="Note 4 2 2 4 2 3 2 2 2" xfId="50507"/>
    <cellStyle name="Note 4 2 2 4 2 3 2 3" xfId="38699"/>
    <cellStyle name="Note 4 2 2 4 2 3 3" xfId="15564"/>
    <cellStyle name="Note 4 2 2 4 2 3 3 2" xfId="27374"/>
    <cellStyle name="Note 4 2 2 4 2 3 3 2 2" xfId="50993"/>
    <cellStyle name="Note 4 2 2 4 2 3 3 3" xfId="39185"/>
    <cellStyle name="Note 4 2 2 4 2 3 4" xfId="20607"/>
    <cellStyle name="Note 4 2 2 4 2 3 4 2" xfId="44228"/>
    <cellStyle name="Note 4 2 2 4 2 3 5" xfId="32420"/>
    <cellStyle name="Note 4 2 2 4 2 4" xfId="12413"/>
    <cellStyle name="Note 4 2 2 4 2 4 2" xfId="24223"/>
    <cellStyle name="Note 4 2 2 4 2 4 2 2" xfId="47842"/>
    <cellStyle name="Note 4 2 2 4 2 4 3" xfId="36034"/>
    <cellStyle name="Note 4 2 2 4 2 5" xfId="16383"/>
    <cellStyle name="Note 4 2 2 4 2 5 2" xfId="28193"/>
    <cellStyle name="Note 4 2 2 4 2 5 2 2" xfId="51812"/>
    <cellStyle name="Note 4 2 2 4 2 5 3" xfId="40004"/>
    <cellStyle name="Note 4 2 2 4 2 6" xfId="17983"/>
    <cellStyle name="Note 4 2 2 4 2 6 2" xfId="41604"/>
    <cellStyle name="Note 4 2 2 4 2 7" xfId="29796"/>
    <cellStyle name="Note 4 2 2 4 3" xfId="7466"/>
    <cellStyle name="Note 4 2 2 4 3 2" xfId="13751"/>
    <cellStyle name="Note 4 2 2 4 3 2 2" xfId="25561"/>
    <cellStyle name="Note 4 2 2 4 3 2 2 2" xfId="49180"/>
    <cellStyle name="Note 4 2 2 4 3 2 3" xfId="37372"/>
    <cellStyle name="Note 4 2 2 4 3 3" xfId="16170"/>
    <cellStyle name="Note 4 2 2 4 3 3 2" xfId="27980"/>
    <cellStyle name="Note 4 2 2 4 3 3 2 2" xfId="51599"/>
    <cellStyle name="Note 4 2 2 4 3 3 3" xfId="39791"/>
    <cellStyle name="Note 4 2 2 4 3 4" xfId="19280"/>
    <cellStyle name="Note 4 2 2 4 3 4 2" xfId="42901"/>
    <cellStyle name="Note 4 2 2 4 3 5" xfId="31093"/>
    <cellStyle name="Note 4 2 2 4 4" xfId="7015"/>
    <cellStyle name="Note 4 2 2 4 4 2" xfId="13300"/>
    <cellStyle name="Note 4 2 2 4 4 2 2" xfId="25110"/>
    <cellStyle name="Note 4 2 2 4 4 2 2 2" xfId="48729"/>
    <cellStyle name="Note 4 2 2 4 4 2 3" xfId="36921"/>
    <cellStyle name="Note 4 2 2 4 4 3" xfId="9347"/>
    <cellStyle name="Note 4 2 2 4 4 3 2" xfId="21157"/>
    <cellStyle name="Note 4 2 2 4 4 3 2 2" xfId="44776"/>
    <cellStyle name="Note 4 2 2 4 4 3 3" xfId="32968"/>
    <cellStyle name="Note 4 2 2 4 4 4" xfId="18829"/>
    <cellStyle name="Note 4 2 2 4 4 4 2" xfId="42450"/>
    <cellStyle name="Note 4 2 2 4 4 5" xfId="30642"/>
    <cellStyle name="Note 4 2 2 4 5" xfId="10887"/>
    <cellStyle name="Note 4 2 2 4 5 2" xfId="22697"/>
    <cellStyle name="Note 4 2 2 4 5 2 2" xfId="46316"/>
    <cellStyle name="Note 4 2 2 4 5 3" xfId="34508"/>
    <cellStyle name="Note 4 2 2 4 6" xfId="15736"/>
    <cellStyle name="Note 4 2 2 4 6 2" xfId="27546"/>
    <cellStyle name="Note 4 2 2 4 6 2 2" xfId="51165"/>
    <cellStyle name="Note 4 2 2 4 6 3" xfId="39357"/>
    <cellStyle name="Note 4 2 2 4 7" xfId="17381"/>
    <cellStyle name="Note 4 2 2 4 7 2" xfId="41002"/>
    <cellStyle name="Note 4 2 2 4 8" xfId="29194"/>
    <cellStyle name="Note 4 2 2 5" xfId="3461"/>
    <cellStyle name="Note 4 2 2 5 2" xfId="7463"/>
    <cellStyle name="Note 4 2 2 5 2 2" xfId="13748"/>
    <cellStyle name="Note 4 2 2 5 2 2 2" xfId="25558"/>
    <cellStyle name="Note 4 2 2 5 2 2 2 2" xfId="49177"/>
    <cellStyle name="Note 4 2 2 5 2 2 3" xfId="37369"/>
    <cellStyle name="Note 4 2 2 5 2 3" xfId="16373"/>
    <cellStyle name="Note 4 2 2 5 2 3 2" xfId="28183"/>
    <cellStyle name="Note 4 2 2 5 2 3 2 2" xfId="51802"/>
    <cellStyle name="Note 4 2 2 5 2 3 3" xfId="39994"/>
    <cellStyle name="Note 4 2 2 5 2 4" xfId="19277"/>
    <cellStyle name="Note 4 2 2 5 2 4 2" xfId="42898"/>
    <cellStyle name="Note 4 2 2 5 2 5" xfId="31090"/>
    <cellStyle name="Note 4 2 2 5 3" xfId="8139"/>
    <cellStyle name="Note 4 2 2 5 3 2" xfId="14424"/>
    <cellStyle name="Note 4 2 2 5 3 2 2" xfId="26234"/>
    <cellStyle name="Note 4 2 2 5 3 2 2 2" xfId="49853"/>
    <cellStyle name="Note 4 2 2 5 3 2 3" xfId="38045"/>
    <cellStyle name="Note 4 2 2 5 3 3" xfId="9246"/>
    <cellStyle name="Note 4 2 2 5 3 3 2" xfId="21056"/>
    <cellStyle name="Note 4 2 2 5 3 3 2 2" xfId="44675"/>
    <cellStyle name="Note 4 2 2 5 3 3 3" xfId="32867"/>
    <cellStyle name="Note 4 2 2 5 3 4" xfId="19953"/>
    <cellStyle name="Note 4 2 2 5 3 4 2" xfId="43574"/>
    <cellStyle name="Note 4 2 2 5 3 5" xfId="31766"/>
    <cellStyle name="Note 4 2 2 5 4" xfId="10884"/>
    <cellStyle name="Note 4 2 2 5 4 2" xfId="22694"/>
    <cellStyle name="Note 4 2 2 5 4 2 2" xfId="46313"/>
    <cellStyle name="Note 4 2 2 5 4 3" xfId="34505"/>
    <cellStyle name="Note 4 2 2 5 5" xfId="16258"/>
    <cellStyle name="Note 4 2 2 5 5 2" xfId="28068"/>
    <cellStyle name="Note 4 2 2 5 5 2 2" xfId="51687"/>
    <cellStyle name="Note 4 2 2 5 5 3" xfId="39879"/>
    <cellStyle name="Note 4 2 2 5 6" xfId="17378"/>
    <cellStyle name="Note 4 2 2 5 6 2" xfId="40999"/>
    <cellStyle name="Note 4 2 2 5 7" xfId="29191"/>
    <cellStyle name="Note 4 2 2 6" xfId="681"/>
    <cellStyle name="Note 4 2 2 6 2" xfId="6542"/>
    <cellStyle name="Note 4 2 2 6 2 2" xfId="12827"/>
    <cellStyle name="Note 4 2 2 6 2 2 2" xfId="24637"/>
    <cellStyle name="Note 4 2 2 6 2 2 2 2" xfId="48256"/>
    <cellStyle name="Note 4 2 2 6 2 2 3" xfId="36448"/>
    <cellStyle name="Note 4 2 2 6 2 3" xfId="12207"/>
    <cellStyle name="Note 4 2 2 6 2 3 2" xfId="24017"/>
    <cellStyle name="Note 4 2 2 6 2 3 2 2" xfId="47636"/>
    <cellStyle name="Note 4 2 2 6 2 3 3" xfId="35828"/>
    <cellStyle name="Note 4 2 2 6 2 4" xfId="18356"/>
    <cellStyle name="Note 4 2 2 6 2 4 2" xfId="41977"/>
    <cellStyle name="Note 4 2 2 6 2 5" xfId="30169"/>
    <cellStyle name="Note 4 2 2 6 3" xfId="6954"/>
    <cellStyle name="Note 4 2 2 6 3 2" xfId="13239"/>
    <cellStyle name="Note 4 2 2 6 3 2 2" xfId="25049"/>
    <cellStyle name="Note 4 2 2 6 3 2 2 2" xfId="48668"/>
    <cellStyle name="Note 4 2 2 6 3 2 3" xfId="36860"/>
    <cellStyle name="Note 4 2 2 6 3 3" xfId="11353"/>
    <cellStyle name="Note 4 2 2 6 3 3 2" xfId="23163"/>
    <cellStyle name="Note 4 2 2 6 3 3 2 2" xfId="46782"/>
    <cellStyle name="Note 4 2 2 6 3 3 3" xfId="34974"/>
    <cellStyle name="Note 4 2 2 6 3 4" xfId="18768"/>
    <cellStyle name="Note 4 2 2 6 3 4 2" xfId="42389"/>
    <cellStyle name="Note 4 2 2 6 3 5" xfId="30581"/>
    <cellStyle name="Note 4 2 2 6 4" xfId="9336"/>
    <cellStyle name="Note 4 2 2 6 4 2" xfId="21146"/>
    <cellStyle name="Note 4 2 2 6 4 2 2" xfId="44765"/>
    <cellStyle name="Note 4 2 2 6 4 3" xfId="32957"/>
    <cellStyle name="Note 4 2 2 6 5" xfId="16321"/>
    <cellStyle name="Note 4 2 2 6 5 2" xfId="28131"/>
    <cellStyle name="Note 4 2 2 6 5 2 2" xfId="51750"/>
    <cellStyle name="Note 4 2 2 6 5 3" xfId="39942"/>
    <cellStyle name="Note 4 2 2 6 6" xfId="16881"/>
    <cellStyle name="Note 4 2 2 6 6 2" xfId="40502"/>
    <cellStyle name="Note 4 2 2 6 7" xfId="28694"/>
    <cellStyle name="Note 4 2 3" xfId="3278"/>
    <cellStyle name="Note 4 2 3 2" xfId="5924"/>
    <cellStyle name="Note 4 2 3 2 2" xfId="8318"/>
    <cellStyle name="Note 4 2 3 2 2 2" xfId="14603"/>
    <cellStyle name="Note 4 2 3 2 2 2 2" xfId="26413"/>
    <cellStyle name="Note 4 2 3 2 2 2 2 2" xfId="50032"/>
    <cellStyle name="Note 4 2 3 2 2 2 3" xfId="38224"/>
    <cellStyle name="Note 4 2 3 2 2 3" xfId="11725"/>
    <cellStyle name="Note 4 2 3 2 2 3 2" xfId="23535"/>
    <cellStyle name="Note 4 2 3 2 2 3 2 2" xfId="47154"/>
    <cellStyle name="Note 4 2 3 2 2 3 3" xfId="35346"/>
    <cellStyle name="Note 4 2 3 2 2 4" xfId="20132"/>
    <cellStyle name="Note 4 2 3 2 2 4 2" xfId="43753"/>
    <cellStyle name="Note 4 2 3 2 2 5" xfId="31945"/>
    <cellStyle name="Note 4 2 3 2 3" xfId="8673"/>
    <cellStyle name="Note 4 2 3 2 3 2" xfId="14958"/>
    <cellStyle name="Note 4 2 3 2 3 2 2" xfId="26768"/>
    <cellStyle name="Note 4 2 3 2 3 2 2 2" xfId="50387"/>
    <cellStyle name="Note 4 2 3 2 3 2 3" xfId="38579"/>
    <cellStyle name="Note 4 2 3 2 3 3" xfId="11828"/>
    <cellStyle name="Note 4 2 3 2 3 3 2" xfId="23638"/>
    <cellStyle name="Note 4 2 3 2 3 3 2 2" xfId="47257"/>
    <cellStyle name="Note 4 2 3 2 3 3 3" xfId="35449"/>
    <cellStyle name="Note 4 2 3 2 3 4" xfId="20487"/>
    <cellStyle name="Note 4 2 3 2 3 4 2" xfId="44108"/>
    <cellStyle name="Note 4 2 3 2 3 5" xfId="32300"/>
    <cellStyle name="Note 4 2 3 2 4" xfId="12268"/>
    <cellStyle name="Note 4 2 3 2 4 2" xfId="24078"/>
    <cellStyle name="Note 4 2 3 2 4 2 2" xfId="47697"/>
    <cellStyle name="Note 4 2 3 2 4 3" xfId="35889"/>
    <cellStyle name="Note 4 2 3 2 5" xfId="15729"/>
    <cellStyle name="Note 4 2 3 2 5 2" xfId="27539"/>
    <cellStyle name="Note 4 2 3 2 5 2 2" xfId="51158"/>
    <cellStyle name="Note 4 2 3 2 5 3" xfId="39350"/>
    <cellStyle name="Note 4 2 3 2 6" xfId="17863"/>
    <cellStyle name="Note 4 2 3 2 6 2" xfId="41484"/>
    <cellStyle name="Note 4 2 3 2 7" xfId="29676"/>
    <cellStyle name="Note 4 2 3 3" xfId="7323"/>
    <cellStyle name="Note 4 2 3 3 2" xfId="13608"/>
    <cellStyle name="Note 4 2 3 3 2 2" xfId="25418"/>
    <cellStyle name="Note 4 2 3 3 2 2 2" xfId="49037"/>
    <cellStyle name="Note 4 2 3 3 2 3" xfId="37229"/>
    <cellStyle name="Note 4 2 3 3 3" xfId="16278"/>
    <cellStyle name="Note 4 2 3 3 3 2" xfId="28088"/>
    <cellStyle name="Note 4 2 3 3 3 2 2" xfId="51707"/>
    <cellStyle name="Note 4 2 3 3 3 3" xfId="39899"/>
    <cellStyle name="Note 4 2 3 3 4" xfId="19137"/>
    <cellStyle name="Note 4 2 3 3 4 2" xfId="42758"/>
    <cellStyle name="Note 4 2 3 3 5" xfId="30950"/>
    <cellStyle name="Note 4 2 3 4" xfId="8113"/>
    <cellStyle name="Note 4 2 3 4 2" xfId="14398"/>
    <cellStyle name="Note 4 2 3 4 2 2" xfId="26208"/>
    <cellStyle name="Note 4 2 3 4 2 2 2" xfId="49827"/>
    <cellStyle name="Note 4 2 3 4 2 3" xfId="38019"/>
    <cellStyle name="Note 4 2 3 4 3" xfId="10048"/>
    <cellStyle name="Note 4 2 3 4 3 2" xfId="21858"/>
    <cellStyle name="Note 4 2 3 4 3 2 2" xfId="45477"/>
    <cellStyle name="Note 4 2 3 4 3 3" xfId="33669"/>
    <cellStyle name="Note 4 2 3 4 4" xfId="19927"/>
    <cellStyle name="Note 4 2 3 4 4 2" xfId="43548"/>
    <cellStyle name="Note 4 2 3 4 5" xfId="31740"/>
    <cellStyle name="Note 4 2 3 5" xfId="10723"/>
    <cellStyle name="Note 4 2 3 5 2" xfId="22533"/>
    <cellStyle name="Note 4 2 3 5 2 2" xfId="46152"/>
    <cellStyle name="Note 4 2 3 5 3" xfId="34344"/>
    <cellStyle name="Note 4 2 3 6" xfId="9676"/>
    <cellStyle name="Note 4 2 3 6 2" xfId="21486"/>
    <cellStyle name="Note 4 2 3 6 2 2" xfId="45105"/>
    <cellStyle name="Note 4 2 3 6 3" xfId="33297"/>
    <cellStyle name="Note 4 2 3 7" xfId="17244"/>
    <cellStyle name="Note 4 2 3 7 2" xfId="40865"/>
    <cellStyle name="Note 4 2 3 8" xfId="29057"/>
    <cellStyle name="Note 4 2 4" xfId="3512"/>
    <cellStyle name="Note 4 2 4 2" xfId="6119"/>
    <cellStyle name="Note 4 2 4 2 2" xfId="8474"/>
    <cellStyle name="Note 4 2 4 2 2 2" xfId="14759"/>
    <cellStyle name="Note 4 2 4 2 2 2 2" xfId="26569"/>
    <cellStyle name="Note 4 2 4 2 2 2 2 2" xfId="50188"/>
    <cellStyle name="Note 4 2 4 2 2 2 3" xfId="38380"/>
    <cellStyle name="Note 4 2 4 2 2 3" xfId="11621"/>
    <cellStyle name="Note 4 2 4 2 2 3 2" xfId="23431"/>
    <cellStyle name="Note 4 2 4 2 2 3 2 2" xfId="47050"/>
    <cellStyle name="Note 4 2 4 2 2 3 3" xfId="35242"/>
    <cellStyle name="Note 4 2 4 2 2 4" xfId="20288"/>
    <cellStyle name="Note 4 2 4 2 2 4 2" xfId="43909"/>
    <cellStyle name="Note 4 2 4 2 2 5" xfId="32101"/>
    <cellStyle name="Note 4 2 4 2 3" xfId="8820"/>
    <cellStyle name="Note 4 2 4 2 3 2" xfId="15105"/>
    <cellStyle name="Note 4 2 4 2 3 2 2" xfId="26915"/>
    <cellStyle name="Note 4 2 4 2 3 2 2 2" xfId="50534"/>
    <cellStyle name="Note 4 2 4 2 3 2 3" xfId="38726"/>
    <cellStyle name="Note 4 2 4 2 3 3" xfId="10252"/>
    <cellStyle name="Note 4 2 4 2 3 3 2" xfId="22062"/>
    <cellStyle name="Note 4 2 4 2 3 3 2 2" xfId="45681"/>
    <cellStyle name="Note 4 2 4 2 3 3 3" xfId="33873"/>
    <cellStyle name="Note 4 2 4 2 3 4" xfId="20634"/>
    <cellStyle name="Note 4 2 4 2 3 4 2" xfId="44255"/>
    <cellStyle name="Note 4 2 4 2 3 5" xfId="32447"/>
    <cellStyle name="Note 4 2 4 2 4" xfId="12443"/>
    <cellStyle name="Note 4 2 4 2 4 2" xfId="24253"/>
    <cellStyle name="Note 4 2 4 2 4 2 2" xfId="47872"/>
    <cellStyle name="Note 4 2 4 2 4 3" xfId="36064"/>
    <cellStyle name="Note 4 2 4 2 5" xfId="15730"/>
    <cellStyle name="Note 4 2 4 2 5 2" xfId="27540"/>
    <cellStyle name="Note 4 2 4 2 5 2 2" xfId="51159"/>
    <cellStyle name="Note 4 2 4 2 5 3" xfId="39351"/>
    <cellStyle name="Note 4 2 4 2 6" xfId="18010"/>
    <cellStyle name="Note 4 2 4 2 6 2" xfId="41631"/>
    <cellStyle name="Note 4 2 4 2 7" xfId="29823"/>
    <cellStyle name="Note 4 2 4 3" xfId="7509"/>
    <cellStyle name="Note 4 2 4 3 2" xfId="13794"/>
    <cellStyle name="Note 4 2 4 3 2 2" xfId="25604"/>
    <cellStyle name="Note 4 2 4 3 2 2 2" xfId="49223"/>
    <cellStyle name="Note 4 2 4 3 2 3" xfId="37415"/>
    <cellStyle name="Note 4 2 4 3 3" xfId="11671"/>
    <cellStyle name="Note 4 2 4 3 3 2" xfId="23481"/>
    <cellStyle name="Note 4 2 4 3 3 2 2" xfId="47100"/>
    <cellStyle name="Note 4 2 4 3 3 3" xfId="35292"/>
    <cellStyle name="Note 4 2 4 3 4" xfId="19323"/>
    <cellStyle name="Note 4 2 4 3 4 2" xfId="42944"/>
    <cellStyle name="Note 4 2 4 3 5" xfId="31136"/>
    <cellStyle name="Note 4 2 4 4" xfId="8269"/>
    <cellStyle name="Note 4 2 4 4 2" xfId="14554"/>
    <cellStyle name="Note 4 2 4 4 2 2" xfId="26364"/>
    <cellStyle name="Note 4 2 4 4 2 2 2" xfId="49983"/>
    <cellStyle name="Note 4 2 4 4 2 3" xfId="38175"/>
    <cellStyle name="Note 4 2 4 4 3" xfId="11024"/>
    <cellStyle name="Note 4 2 4 4 3 2" xfId="22834"/>
    <cellStyle name="Note 4 2 4 4 3 2 2" xfId="46453"/>
    <cellStyle name="Note 4 2 4 4 3 3" xfId="34645"/>
    <cellStyle name="Note 4 2 4 4 4" xfId="20083"/>
    <cellStyle name="Note 4 2 4 4 4 2" xfId="43704"/>
    <cellStyle name="Note 4 2 4 4 5" xfId="31896"/>
    <cellStyle name="Note 4 2 4 5" xfId="10933"/>
    <cellStyle name="Note 4 2 4 5 2" xfId="22743"/>
    <cellStyle name="Note 4 2 4 5 2 2" xfId="46362"/>
    <cellStyle name="Note 4 2 4 5 3" xfId="34554"/>
    <cellStyle name="Note 4 2 4 6" xfId="11542"/>
    <cellStyle name="Note 4 2 4 6 2" xfId="23352"/>
    <cellStyle name="Note 4 2 4 6 2 2" xfId="46971"/>
    <cellStyle name="Note 4 2 4 6 3" xfId="35163"/>
    <cellStyle name="Note 4 2 4 7" xfId="17424"/>
    <cellStyle name="Note 4 2 4 7 2" xfId="41045"/>
    <cellStyle name="Note 4 2 4 8" xfId="29237"/>
    <cellStyle name="Note 4 2 5" xfId="3409"/>
    <cellStyle name="Note 4 2 5 2" xfId="6044"/>
    <cellStyle name="Note 4 2 5 2 2" xfId="8403"/>
    <cellStyle name="Note 4 2 5 2 2 2" xfId="14688"/>
    <cellStyle name="Note 4 2 5 2 2 2 2" xfId="26498"/>
    <cellStyle name="Note 4 2 5 2 2 2 2 2" xfId="50117"/>
    <cellStyle name="Note 4 2 5 2 2 2 3" xfId="38309"/>
    <cellStyle name="Note 4 2 5 2 2 3" xfId="15619"/>
    <cellStyle name="Note 4 2 5 2 2 3 2" xfId="27429"/>
    <cellStyle name="Note 4 2 5 2 2 3 2 2" xfId="51048"/>
    <cellStyle name="Note 4 2 5 2 2 3 3" xfId="39240"/>
    <cellStyle name="Note 4 2 5 2 2 4" xfId="20217"/>
    <cellStyle name="Note 4 2 5 2 2 4 2" xfId="43838"/>
    <cellStyle name="Note 4 2 5 2 2 5" xfId="32030"/>
    <cellStyle name="Note 4 2 5 2 3" xfId="8750"/>
    <cellStyle name="Note 4 2 5 2 3 2" xfId="15035"/>
    <cellStyle name="Note 4 2 5 2 3 2 2" xfId="26845"/>
    <cellStyle name="Note 4 2 5 2 3 2 2 2" xfId="50464"/>
    <cellStyle name="Note 4 2 5 2 3 2 3" xfId="38656"/>
    <cellStyle name="Note 4 2 5 2 3 3" xfId="9034"/>
    <cellStyle name="Note 4 2 5 2 3 3 2" xfId="20844"/>
    <cellStyle name="Note 4 2 5 2 3 3 2 2" xfId="44463"/>
    <cellStyle name="Note 4 2 5 2 3 3 3" xfId="32655"/>
    <cellStyle name="Note 4 2 5 2 3 4" xfId="20564"/>
    <cellStyle name="Note 4 2 5 2 3 4 2" xfId="44185"/>
    <cellStyle name="Note 4 2 5 2 3 5" xfId="32377"/>
    <cellStyle name="Note 4 2 5 2 4" xfId="12370"/>
    <cellStyle name="Note 4 2 5 2 4 2" xfId="24180"/>
    <cellStyle name="Note 4 2 5 2 4 2 2" xfId="47799"/>
    <cellStyle name="Note 4 2 5 2 4 3" xfId="35991"/>
    <cellStyle name="Note 4 2 5 2 5" xfId="16525"/>
    <cellStyle name="Note 4 2 5 2 5 2" xfId="28335"/>
    <cellStyle name="Note 4 2 5 2 5 2 2" xfId="51954"/>
    <cellStyle name="Note 4 2 5 2 5 3" xfId="40146"/>
    <cellStyle name="Note 4 2 5 2 6" xfId="17940"/>
    <cellStyle name="Note 4 2 5 2 6 2" xfId="41561"/>
    <cellStyle name="Note 4 2 5 2 7" xfId="29753"/>
    <cellStyle name="Note 4 2 5 3" xfId="7411"/>
    <cellStyle name="Note 4 2 5 3 2" xfId="13696"/>
    <cellStyle name="Note 4 2 5 3 2 2" xfId="25506"/>
    <cellStyle name="Note 4 2 5 3 2 2 2" xfId="49125"/>
    <cellStyle name="Note 4 2 5 3 2 3" xfId="37317"/>
    <cellStyle name="Note 4 2 5 3 3" xfId="16188"/>
    <cellStyle name="Note 4 2 5 3 3 2" xfId="27998"/>
    <cellStyle name="Note 4 2 5 3 3 2 2" xfId="51617"/>
    <cellStyle name="Note 4 2 5 3 3 3" xfId="39809"/>
    <cellStyle name="Note 4 2 5 3 4" xfId="19225"/>
    <cellStyle name="Note 4 2 5 3 4 2" xfId="42846"/>
    <cellStyle name="Note 4 2 5 3 5" xfId="31038"/>
    <cellStyle name="Note 4 2 5 4" xfId="6994"/>
    <cellStyle name="Note 4 2 5 4 2" xfId="13279"/>
    <cellStyle name="Note 4 2 5 4 2 2" xfId="25089"/>
    <cellStyle name="Note 4 2 5 4 2 2 2" xfId="48708"/>
    <cellStyle name="Note 4 2 5 4 2 3" xfId="36900"/>
    <cellStyle name="Note 4 2 5 4 3" xfId="11956"/>
    <cellStyle name="Note 4 2 5 4 3 2" xfId="23766"/>
    <cellStyle name="Note 4 2 5 4 3 2 2" xfId="47385"/>
    <cellStyle name="Note 4 2 5 4 3 3" xfId="35577"/>
    <cellStyle name="Note 4 2 5 4 4" xfId="18808"/>
    <cellStyle name="Note 4 2 5 4 4 2" xfId="42429"/>
    <cellStyle name="Note 4 2 5 4 5" xfId="30621"/>
    <cellStyle name="Note 4 2 5 5" xfId="10832"/>
    <cellStyle name="Note 4 2 5 5 2" xfId="22642"/>
    <cellStyle name="Note 4 2 5 5 2 2" xfId="46261"/>
    <cellStyle name="Note 4 2 5 5 3" xfId="34453"/>
    <cellStyle name="Note 4 2 5 6" xfId="10070"/>
    <cellStyle name="Note 4 2 5 6 2" xfId="21880"/>
    <cellStyle name="Note 4 2 5 6 2 2" xfId="45499"/>
    <cellStyle name="Note 4 2 5 6 3" xfId="33691"/>
    <cellStyle name="Note 4 2 5 7" xfId="17326"/>
    <cellStyle name="Note 4 2 5 7 2" xfId="40947"/>
    <cellStyle name="Note 4 2 5 8" xfId="29139"/>
    <cellStyle name="Note 4 2 6" xfId="3436"/>
    <cellStyle name="Note 4 2 6 2" xfId="7438"/>
    <cellStyle name="Note 4 2 6 2 2" xfId="13723"/>
    <cellStyle name="Note 4 2 6 2 2 2" xfId="25533"/>
    <cellStyle name="Note 4 2 6 2 2 2 2" xfId="49152"/>
    <cellStyle name="Note 4 2 6 2 2 3" xfId="37344"/>
    <cellStyle name="Note 4 2 6 2 3" xfId="16771"/>
    <cellStyle name="Note 4 2 6 2 3 2" xfId="28581"/>
    <cellStyle name="Note 4 2 6 2 3 2 2" xfId="52200"/>
    <cellStyle name="Note 4 2 6 2 3 3" xfId="40392"/>
    <cellStyle name="Note 4 2 6 2 4" xfId="19252"/>
    <cellStyle name="Note 4 2 6 2 4 2" xfId="42873"/>
    <cellStyle name="Note 4 2 6 2 5" xfId="31065"/>
    <cellStyle name="Note 4 2 6 3" xfId="8252"/>
    <cellStyle name="Note 4 2 6 3 2" xfId="14537"/>
    <cellStyle name="Note 4 2 6 3 2 2" xfId="26347"/>
    <cellStyle name="Note 4 2 6 3 2 2 2" xfId="49966"/>
    <cellStyle name="Note 4 2 6 3 2 3" xfId="38158"/>
    <cellStyle name="Note 4 2 6 3 3" xfId="9165"/>
    <cellStyle name="Note 4 2 6 3 3 2" xfId="20975"/>
    <cellStyle name="Note 4 2 6 3 3 2 2" xfId="44594"/>
    <cellStyle name="Note 4 2 6 3 3 3" xfId="32786"/>
    <cellStyle name="Note 4 2 6 3 4" xfId="20066"/>
    <cellStyle name="Note 4 2 6 3 4 2" xfId="43687"/>
    <cellStyle name="Note 4 2 6 3 5" xfId="31879"/>
    <cellStyle name="Note 4 2 6 4" xfId="10859"/>
    <cellStyle name="Note 4 2 6 4 2" xfId="22669"/>
    <cellStyle name="Note 4 2 6 4 2 2" xfId="46288"/>
    <cellStyle name="Note 4 2 6 4 3" xfId="34480"/>
    <cellStyle name="Note 4 2 6 5" xfId="16307"/>
    <cellStyle name="Note 4 2 6 5 2" xfId="28117"/>
    <cellStyle name="Note 4 2 6 5 2 2" xfId="51736"/>
    <cellStyle name="Note 4 2 6 5 3" xfId="39928"/>
    <cellStyle name="Note 4 2 6 6" xfId="17353"/>
    <cellStyle name="Note 4 2 6 6 2" xfId="40974"/>
    <cellStyle name="Note 4 2 6 7" xfId="29166"/>
    <cellStyle name="Note 4 2 7" xfId="653"/>
    <cellStyle name="Note 4 2 7 2" xfId="6514"/>
    <cellStyle name="Note 4 2 7 2 2" xfId="12799"/>
    <cellStyle name="Note 4 2 7 2 2 2" xfId="24609"/>
    <cellStyle name="Note 4 2 7 2 2 2 2" xfId="48228"/>
    <cellStyle name="Note 4 2 7 2 2 3" xfId="36420"/>
    <cellStyle name="Note 4 2 7 2 3" xfId="9586"/>
    <cellStyle name="Note 4 2 7 2 3 2" xfId="21396"/>
    <cellStyle name="Note 4 2 7 2 3 2 2" xfId="45015"/>
    <cellStyle name="Note 4 2 7 2 3 3" xfId="33207"/>
    <cellStyle name="Note 4 2 7 2 4" xfId="18328"/>
    <cellStyle name="Note 4 2 7 2 4 2" xfId="41949"/>
    <cellStyle name="Note 4 2 7 2 5" xfId="30141"/>
    <cellStyle name="Note 4 2 7 3" xfId="6609"/>
    <cellStyle name="Note 4 2 7 3 2" xfId="12894"/>
    <cellStyle name="Note 4 2 7 3 2 2" xfId="24704"/>
    <cellStyle name="Note 4 2 7 3 2 2 2" xfId="48323"/>
    <cellStyle name="Note 4 2 7 3 2 3" xfId="36515"/>
    <cellStyle name="Note 4 2 7 3 3" xfId="11902"/>
    <cellStyle name="Note 4 2 7 3 3 2" xfId="23712"/>
    <cellStyle name="Note 4 2 7 3 3 2 2" xfId="47331"/>
    <cellStyle name="Note 4 2 7 3 3 3" xfId="35523"/>
    <cellStyle name="Note 4 2 7 3 4" xfId="18423"/>
    <cellStyle name="Note 4 2 7 3 4 2" xfId="42044"/>
    <cellStyle name="Note 4 2 7 3 5" xfId="30236"/>
    <cellStyle name="Note 4 2 7 4" xfId="9308"/>
    <cellStyle name="Note 4 2 7 4 2" xfId="21118"/>
    <cellStyle name="Note 4 2 7 4 2 2" xfId="44737"/>
    <cellStyle name="Note 4 2 7 4 3" xfId="32929"/>
    <cellStyle name="Note 4 2 7 5" xfId="16492"/>
    <cellStyle name="Note 4 2 7 5 2" xfId="28302"/>
    <cellStyle name="Note 4 2 7 5 2 2" xfId="51921"/>
    <cellStyle name="Note 4 2 7 5 3" xfId="40113"/>
    <cellStyle name="Note 4 2 7 6" xfId="16853"/>
    <cellStyle name="Note 4 2 7 6 2" xfId="40474"/>
    <cellStyle name="Note 4 2 7 7" xfId="28666"/>
    <cellStyle name="Note 4 3" xfId="1138"/>
    <cellStyle name="Note 4 3 2" xfId="1067"/>
    <cellStyle name="Note 4 3 2 2" xfId="3811"/>
    <cellStyle name="Note 4 3 2 2 2" xfId="7703"/>
    <cellStyle name="Note 4 3 2 2 2 2" xfId="13988"/>
    <cellStyle name="Note 4 3 2 2 2 2 2" xfId="25798"/>
    <cellStyle name="Note 4 3 2 2 2 2 2 2" xfId="49417"/>
    <cellStyle name="Note 4 3 2 2 2 2 3" xfId="37609"/>
    <cellStyle name="Note 4 3 2 2 2 3" xfId="9218"/>
    <cellStyle name="Note 4 3 2 2 2 3 2" xfId="21028"/>
    <cellStyle name="Note 4 3 2 2 2 3 2 2" xfId="44647"/>
    <cellStyle name="Note 4 3 2 2 2 3 3" xfId="32839"/>
    <cellStyle name="Note 4 3 2 2 2 4" xfId="19517"/>
    <cellStyle name="Note 4 3 2 2 2 4 2" xfId="43138"/>
    <cellStyle name="Note 4 3 2 2 2 5" xfId="31330"/>
    <cellStyle name="Note 4 3 2 2 3" xfId="6972"/>
    <cellStyle name="Note 4 3 2 2 3 2" xfId="13257"/>
    <cellStyle name="Note 4 3 2 2 3 2 2" xfId="25067"/>
    <cellStyle name="Note 4 3 2 2 3 2 2 2" xfId="48686"/>
    <cellStyle name="Note 4 3 2 2 3 2 3" xfId="36878"/>
    <cellStyle name="Note 4 3 2 2 3 3" xfId="11787"/>
    <cellStyle name="Note 4 3 2 2 3 3 2" xfId="23597"/>
    <cellStyle name="Note 4 3 2 2 3 3 2 2" xfId="47216"/>
    <cellStyle name="Note 4 3 2 2 3 3 3" xfId="35408"/>
    <cellStyle name="Note 4 3 2 2 3 4" xfId="18786"/>
    <cellStyle name="Note 4 3 2 2 3 4 2" xfId="42407"/>
    <cellStyle name="Note 4 3 2 2 3 5" xfId="30599"/>
    <cellStyle name="Note 4 3 2 2 4" xfId="11149"/>
    <cellStyle name="Note 4 3 2 2 4 2" xfId="22959"/>
    <cellStyle name="Note 4 3 2 2 4 2 2" xfId="46578"/>
    <cellStyle name="Note 4 3 2 2 4 3" xfId="34770"/>
    <cellStyle name="Note 4 3 2 2 5" xfId="11615"/>
    <cellStyle name="Note 4 3 2 2 5 2" xfId="23425"/>
    <cellStyle name="Note 4 3 2 2 5 2 2" xfId="47044"/>
    <cellStyle name="Note 4 3 2 2 5 3" xfId="35236"/>
    <cellStyle name="Note 4 3 2 2 6" xfId="17584"/>
    <cellStyle name="Note 4 3 2 2 6 2" xfId="41205"/>
    <cellStyle name="Note 4 3 2 2 7" xfId="29397"/>
    <cellStyle name="Note 4 3 2 3" xfId="6690"/>
    <cellStyle name="Note 4 3 2 3 2" xfId="12975"/>
    <cellStyle name="Note 4 3 2 3 2 2" xfId="24785"/>
    <cellStyle name="Note 4 3 2 3 2 2 2" xfId="48404"/>
    <cellStyle name="Note 4 3 2 3 2 3" xfId="36596"/>
    <cellStyle name="Note 4 3 2 3 3" xfId="15656"/>
    <cellStyle name="Note 4 3 2 3 3 2" xfId="27466"/>
    <cellStyle name="Note 4 3 2 3 3 2 2" xfId="51085"/>
    <cellStyle name="Note 4 3 2 3 3 3" xfId="39277"/>
    <cellStyle name="Note 4 3 2 3 4" xfId="18504"/>
    <cellStyle name="Note 4 3 2 3 4 2" xfId="42125"/>
    <cellStyle name="Note 4 3 2 3 5" xfId="30317"/>
    <cellStyle name="Note 4 3 2 4" xfId="6335"/>
    <cellStyle name="Note 4 3 2 4 2" xfId="12621"/>
    <cellStyle name="Note 4 3 2 4 2 2" xfId="24431"/>
    <cellStyle name="Note 4 3 2 4 2 2 2" xfId="48050"/>
    <cellStyle name="Note 4 3 2 4 2 3" xfId="36242"/>
    <cellStyle name="Note 4 3 2 4 3" xfId="12136"/>
    <cellStyle name="Note 4 3 2 4 3 2" xfId="23946"/>
    <cellStyle name="Note 4 3 2 4 3 2 2" xfId="47565"/>
    <cellStyle name="Note 4 3 2 4 3 3" xfId="35757"/>
    <cellStyle name="Note 4 3 2 4 4" xfId="18150"/>
    <cellStyle name="Note 4 3 2 4 4 2" xfId="41771"/>
    <cellStyle name="Note 4 3 2 4 5" xfId="29963"/>
    <cellStyle name="Note 4 3 2 5" xfId="9557"/>
    <cellStyle name="Note 4 3 2 5 2" xfId="21367"/>
    <cellStyle name="Note 4 3 2 5 2 2" xfId="44986"/>
    <cellStyle name="Note 4 3 2 5 3" xfId="33178"/>
    <cellStyle name="Note 4 3 2 6" xfId="11261"/>
    <cellStyle name="Note 4 3 2 6 2" xfId="23071"/>
    <cellStyle name="Note 4 3 2 6 2 2" xfId="46690"/>
    <cellStyle name="Note 4 3 2 6 3" xfId="34882"/>
    <cellStyle name="Note 4 3 2 7" xfId="16965"/>
    <cellStyle name="Note 4 3 2 7 2" xfId="40586"/>
    <cellStyle name="Note 4 3 2 8" xfId="28778"/>
    <cellStyle name="Note 4 3 3" xfId="3879"/>
    <cellStyle name="Note 4 3 3 2" xfId="7770"/>
    <cellStyle name="Note 4 3 3 2 2" xfId="14055"/>
    <cellStyle name="Note 4 3 3 2 2 2" xfId="25865"/>
    <cellStyle name="Note 4 3 3 2 2 2 2" xfId="49484"/>
    <cellStyle name="Note 4 3 3 2 2 3" xfId="37676"/>
    <cellStyle name="Note 4 3 3 2 3" xfId="12018"/>
    <cellStyle name="Note 4 3 3 2 3 2" xfId="23828"/>
    <cellStyle name="Note 4 3 3 2 3 2 2" xfId="47447"/>
    <cellStyle name="Note 4 3 3 2 3 3" xfId="35639"/>
    <cellStyle name="Note 4 3 3 2 4" xfId="19584"/>
    <cellStyle name="Note 4 3 3 2 4 2" xfId="43205"/>
    <cellStyle name="Note 4 3 3 2 5" xfId="31397"/>
    <cellStyle name="Note 4 3 3 3" xfId="6348"/>
    <cellStyle name="Note 4 3 3 3 2" xfId="12634"/>
    <cellStyle name="Note 4 3 3 3 2 2" xfId="24444"/>
    <cellStyle name="Note 4 3 3 3 2 2 2" xfId="48063"/>
    <cellStyle name="Note 4 3 3 3 2 3" xfId="36255"/>
    <cellStyle name="Note 4 3 3 3 3" xfId="16175"/>
    <cellStyle name="Note 4 3 3 3 3 2" xfId="27985"/>
    <cellStyle name="Note 4 3 3 3 3 2 2" xfId="51604"/>
    <cellStyle name="Note 4 3 3 3 3 3" xfId="39796"/>
    <cellStyle name="Note 4 3 3 3 4" xfId="18163"/>
    <cellStyle name="Note 4 3 3 3 4 2" xfId="41784"/>
    <cellStyle name="Note 4 3 3 3 5" xfId="29976"/>
    <cellStyle name="Note 4 3 3 4" xfId="11217"/>
    <cellStyle name="Note 4 3 3 4 2" xfId="23027"/>
    <cellStyle name="Note 4 3 3 4 2 2" xfId="46646"/>
    <cellStyle name="Note 4 3 3 4 3" xfId="34838"/>
    <cellStyle name="Note 4 3 3 5" xfId="15762"/>
    <cellStyle name="Note 4 3 3 5 2" xfId="27572"/>
    <cellStyle name="Note 4 3 3 5 2 2" xfId="51191"/>
    <cellStyle name="Note 4 3 3 5 3" xfId="39383"/>
    <cellStyle name="Note 4 3 3 6" xfId="17651"/>
    <cellStyle name="Note 4 3 3 6 2" xfId="41272"/>
    <cellStyle name="Note 4 3 3 7" xfId="29464"/>
    <cellStyle name="Note 4 3 4" xfId="6758"/>
    <cellStyle name="Note 4 3 4 2" xfId="13043"/>
    <cellStyle name="Note 4 3 4 2 2" xfId="24853"/>
    <cellStyle name="Note 4 3 4 2 2 2" xfId="48472"/>
    <cellStyle name="Note 4 3 4 2 3" xfId="36664"/>
    <cellStyle name="Note 4 3 4 3" xfId="10159"/>
    <cellStyle name="Note 4 3 4 3 2" xfId="21969"/>
    <cellStyle name="Note 4 3 4 3 2 2" xfId="45588"/>
    <cellStyle name="Note 4 3 4 3 3" xfId="33780"/>
    <cellStyle name="Note 4 3 4 4" xfId="18572"/>
    <cellStyle name="Note 4 3 4 4 2" xfId="42193"/>
    <cellStyle name="Note 4 3 4 5" xfId="30385"/>
    <cellStyle name="Note 4 3 5" xfId="6581"/>
    <cellStyle name="Note 4 3 5 2" xfId="12866"/>
    <cellStyle name="Note 4 3 5 2 2" xfId="24676"/>
    <cellStyle name="Note 4 3 5 2 2 2" xfId="48295"/>
    <cellStyle name="Note 4 3 5 2 3" xfId="36487"/>
    <cellStyle name="Note 4 3 5 3" xfId="15559"/>
    <cellStyle name="Note 4 3 5 3 2" xfId="27369"/>
    <cellStyle name="Note 4 3 5 3 2 2" xfId="50988"/>
    <cellStyle name="Note 4 3 5 3 3" xfId="39180"/>
    <cellStyle name="Note 4 3 5 4" xfId="18395"/>
    <cellStyle name="Note 4 3 5 4 2" xfId="42016"/>
    <cellStyle name="Note 4 3 5 5" xfId="30208"/>
    <cellStyle name="Note 4 3 6" xfId="9628"/>
    <cellStyle name="Note 4 3 6 2" xfId="21438"/>
    <cellStyle name="Note 4 3 6 2 2" xfId="45057"/>
    <cellStyle name="Note 4 3 6 3" xfId="33249"/>
    <cellStyle name="Note 4 3 7" xfId="11872"/>
    <cellStyle name="Note 4 3 7 2" xfId="23682"/>
    <cellStyle name="Note 4 3 7 2 2" xfId="47301"/>
    <cellStyle name="Note 4 3 7 3" xfId="35493"/>
    <cellStyle name="Note 4 3 8" xfId="17032"/>
    <cellStyle name="Note 4 3 8 2" xfId="40653"/>
    <cellStyle name="Note 4 3 9" xfId="28845"/>
    <cellStyle name="Note 4 4" xfId="1133"/>
    <cellStyle name="Note 4 4 2" xfId="1062"/>
    <cellStyle name="Note 4 4 2 2" xfId="3806"/>
    <cellStyle name="Note 4 4 2 2 2" xfId="7698"/>
    <cellStyle name="Note 4 4 2 2 2 2" xfId="13983"/>
    <cellStyle name="Note 4 4 2 2 2 2 2" xfId="25793"/>
    <cellStyle name="Note 4 4 2 2 2 2 2 2" xfId="49412"/>
    <cellStyle name="Note 4 4 2 2 2 2 3" xfId="37604"/>
    <cellStyle name="Note 4 4 2 2 2 3" xfId="9892"/>
    <cellStyle name="Note 4 4 2 2 2 3 2" xfId="21702"/>
    <cellStyle name="Note 4 4 2 2 2 3 2 2" xfId="45321"/>
    <cellStyle name="Note 4 4 2 2 2 3 3" xfId="33513"/>
    <cellStyle name="Note 4 4 2 2 2 4" xfId="19512"/>
    <cellStyle name="Note 4 4 2 2 2 4 2" xfId="43133"/>
    <cellStyle name="Note 4 4 2 2 2 5" xfId="31325"/>
    <cellStyle name="Note 4 4 2 2 3" xfId="8195"/>
    <cellStyle name="Note 4 4 2 2 3 2" xfId="14480"/>
    <cellStyle name="Note 4 4 2 2 3 2 2" xfId="26290"/>
    <cellStyle name="Note 4 4 2 2 3 2 2 2" xfId="49909"/>
    <cellStyle name="Note 4 4 2 2 3 2 3" xfId="38101"/>
    <cellStyle name="Note 4 4 2 2 3 3" xfId="9366"/>
    <cellStyle name="Note 4 4 2 2 3 3 2" xfId="21176"/>
    <cellStyle name="Note 4 4 2 2 3 3 2 2" xfId="44795"/>
    <cellStyle name="Note 4 4 2 2 3 3 3" xfId="32987"/>
    <cellStyle name="Note 4 4 2 2 3 4" xfId="20009"/>
    <cellStyle name="Note 4 4 2 2 3 4 2" xfId="43630"/>
    <cellStyle name="Note 4 4 2 2 3 5" xfId="31822"/>
    <cellStyle name="Note 4 4 2 2 4" xfId="11144"/>
    <cellStyle name="Note 4 4 2 2 4 2" xfId="22954"/>
    <cellStyle name="Note 4 4 2 2 4 2 2" xfId="46573"/>
    <cellStyle name="Note 4 4 2 2 4 3" xfId="34765"/>
    <cellStyle name="Note 4 4 2 2 5" xfId="12091"/>
    <cellStyle name="Note 4 4 2 2 5 2" xfId="23901"/>
    <cellStyle name="Note 4 4 2 2 5 2 2" xfId="47520"/>
    <cellStyle name="Note 4 4 2 2 5 3" xfId="35712"/>
    <cellStyle name="Note 4 4 2 2 6" xfId="17579"/>
    <cellStyle name="Note 4 4 2 2 6 2" xfId="41200"/>
    <cellStyle name="Note 4 4 2 2 7" xfId="29392"/>
    <cellStyle name="Note 4 4 2 3" xfId="6685"/>
    <cellStyle name="Note 4 4 2 3 2" xfId="12970"/>
    <cellStyle name="Note 4 4 2 3 2 2" xfId="24780"/>
    <cellStyle name="Note 4 4 2 3 2 2 2" xfId="48399"/>
    <cellStyle name="Note 4 4 2 3 2 3" xfId="36591"/>
    <cellStyle name="Note 4 4 2 3 3" xfId="15278"/>
    <cellStyle name="Note 4 4 2 3 3 2" xfId="27088"/>
    <cellStyle name="Note 4 4 2 3 3 2 2" xfId="50707"/>
    <cellStyle name="Note 4 4 2 3 3 3" xfId="38899"/>
    <cellStyle name="Note 4 4 2 3 4" xfId="18499"/>
    <cellStyle name="Note 4 4 2 3 4 2" xfId="42120"/>
    <cellStyle name="Note 4 4 2 3 5" xfId="30312"/>
    <cellStyle name="Note 4 4 2 4" xfId="6405"/>
    <cellStyle name="Note 4 4 2 4 2" xfId="12691"/>
    <cellStyle name="Note 4 4 2 4 2 2" xfId="24501"/>
    <cellStyle name="Note 4 4 2 4 2 2 2" xfId="48120"/>
    <cellStyle name="Note 4 4 2 4 2 3" xfId="36312"/>
    <cellStyle name="Note 4 4 2 4 3" xfId="16401"/>
    <cellStyle name="Note 4 4 2 4 3 2" xfId="28211"/>
    <cellStyle name="Note 4 4 2 4 3 2 2" xfId="51830"/>
    <cellStyle name="Note 4 4 2 4 3 3" xfId="40022"/>
    <cellStyle name="Note 4 4 2 4 4" xfId="18220"/>
    <cellStyle name="Note 4 4 2 4 4 2" xfId="41841"/>
    <cellStyle name="Note 4 4 2 4 5" xfId="30033"/>
    <cellStyle name="Note 4 4 2 5" xfId="9552"/>
    <cellStyle name="Note 4 4 2 5 2" xfId="21362"/>
    <cellStyle name="Note 4 4 2 5 2 2" xfId="44981"/>
    <cellStyle name="Note 4 4 2 5 3" xfId="33173"/>
    <cellStyle name="Note 4 4 2 6" xfId="12189"/>
    <cellStyle name="Note 4 4 2 6 2" xfId="23999"/>
    <cellStyle name="Note 4 4 2 6 2 2" xfId="47618"/>
    <cellStyle name="Note 4 4 2 6 3" xfId="35810"/>
    <cellStyle name="Note 4 4 2 7" xfId="16960"/>
    <cellStyle name="Note 4 4 2 7 2" xfId="40581"/>
    <cellStyle name="Note 4 4 2 8" xfId="28773"/>
    <cellStyle name="Note 4 4 3" xfId="3874"/>
    <cellStyle name="Note 4 4 3 2" xfId="7765"/>
    <cellStyle name="Note 4 4 3 2 2" xfId="14050"/>
    <cellStyle name="Note 4 4 3 2 2 2" xfId="25860"/>
    <cellStyle name="Note 4 4 3 2 2 2 2" xfId="49479"/>
    <cellStyle name="Note 4 4 3 2 2 3" xfId="37671"/>
    <cellStyle name="Note 4 4 3 2 3" xfId="16123"/>
    <cellStyle name="Note 4 4 3 2 3 2" xfId="27933"/>
    <cellStyle name="Note 4 4 3 2 3 2 2" xfId="51552"/>
    <cellStyle name="Note 4 4 3 2 3 3" xfId="39744"/>
    <cellStyle name="Note 4 4 3 2 4" xfId="19579"/>
    <cellStyle name="Note 4 4 3 2 4 2" xfId="43200"/>
    <cellStyle name="Note 4 4 3 2 5" xfId="31392"/>
    <cellStyle name="Note 4 4 3 3" xfId="6548"/>
    <cellStyle name="Note 4 4 3 3 2" xfId="12833"/>
    <cellStyle name="Note 4 4 3 3 2 2" xfId="24643"/>
    <cellStyle name="Note 4 4 3 3 2 2 2" xfId="48262"/>
    <cellStyle name="Note 4 4 3 3 2 3" xfId="36454"/>
    <cellStyle name="Note 4 4 3 3 3" xfId="10614"/>
    <cellStyle name="Note 4 4 3 3 3 2" xfId="22424"/>
    <cellStyle name="Note 4 4 3 3 3 2 2" xfId="46043"/>
    <cellStyle name="Note 4 4 3 3 3 3" xfId="34235"/>
    <cellStyle name="Note 4 4 3 3 4" xfId="18362"/>
    <cellStyle name="Note 4 4 3 3 4 2" xfId="41983"/>
    <cellStyle name="Note 4 4 3 3 5" xfId="30175"/>
    <cellStyle name="Note 4 4 3 4" xfId="11212"/>
    <cellStyle name="Note 4 4 3 4 2" xfId="23022"/>
    <cellStyle name="Note 4 4 3 4 2 2" xfId="46641"/>
    <cellStyle name="Note 4 4 3 4 3" xfId="34833"/>
    <cellStyle name="Note 4 4 3 5" xfId="10538"/>
    <cellStyle name="Note 4 4 3 5 2" xfId="22348"/>
    <cellStyle name="Note 4 4 3 5 2 2" xfId="45967"/>
    <cellStyle name="Note 4 4 3 5 3" xfId="34159"/>
    <cellStyle name="Note 4 4 3 6" xfId="17646"/>
    <cellStyle name="Note 4 4 3 6 2" xfId="41267"/>
    <cellStyle name="Note 4 4 3 7" xfId="29459"/>
    <cellStyle name="Note 4 4 4" xfId="6753"/>
    <cellStyle name="Note 4 4 4 2" xfId="13038"/>
    <cellStyle name="Note 4 4 4 2 2" xfId="24848"/>
    <cellStyle name="Note 4 4 4 2 2 2" xfId="48467"/>
    <cellStyle name="Note 4 4 4 2 3" xfId="36659"/>
    <cellStyle name="Note 4 4 4 3" xfId="11365"/>
    <cellStyle name="Note 4 4 4 3 2" xfId="23175"/>
    <cellStyle name="Note 4 4 4 3 2 2" xfId="46794"/>
    <cellStyle name="Note 4 4 4 3 3" xfId="34986"/>
    <cellStyle name="Note 4 4 4 4" xfId="18567"/>
    <cellStyle name="Note 4 4 4 4 2" xfId="42188"/>
    <cellStyle name="Note 4 4 4 5" xfId="30380"/>
    <cellStyle name="Note 4 4 5" xfId="8033"/>
    <cellStyle name="Note 4 4 5 2" xfId="14318"/>
    <cellStyle name="Note 4 4 5 2 2" xfId="26128"/>
    <cellStyle name="Note 4 4 5 2 2 2" xfId="49747"/>
    <cellStyle name="Note 4 4 5 2 3" xfId="37939"/>
    <cellStyle name="Note 4 4 5 3" xfId="9003"/>
    <cellStyle name="Note 4 4 5 3 2" xfId="20813"/>
    <cellStyle name="Note 4 4 5 3 2 2" xfId="44432"/>
    <cellStyle name="Note 4 4 5 3 3" xfId="32624"/>
    <cellStyle name="Note 4 4 5 4" xfId="19847"/>
    <cellStyle name="Note 4 4 5 4 2" xfId="43468"/>
    <cellStyle name="Note 4 4 5 5" xfId="31660"/>
    <cellStyle name="Note 4 4 6" xfId="9623"/>
    <cellStyle name="Note 4 4 6 2" xfId="21433"/>
    <cellStyle name="Note 4 4 6 2 2" xfId="45052"/>
    <cellStyle name="Note 4 4 6 3" xfId="33244"/>
    <cellStyle name="Note 4 4 7" xfId="9262"/>
    <cellStyle name="Note 4 4 7 2" xfId="21072"/>
    <cellStyle name="Note 4 4 7 2 2" xfId="44691"/>
    <cellStyle name="Note 4 4 7 3" xfId="32883"/>
    <cellStyle name="Note 4 4 8" xfId="17027"/>
    <cellStyle name="Note 4 4 8 2" xfId="40648"/>
    <cellStyle name="Note 4 4 9" xfId="28840"/>
    <cellStyle name="Note 4 5" xfId="1101"/>
    <cellStyle name="Note 4 5 2" xfId="1029"/>
    <cellStyle name="Note 4 5 2 2" xfId="3773"/>
    <cellStyle name="Note 4 5 2 2 2" xfId="7665"/>
    <cellStyle name="Note 4 5 2 2 2 2" xfId="13950"/>
    <cellStyle name="Note 4 5 2 2 2 2 2" xfId="25760"/>
    <cellStyle name="Note 4 5 2 2 2 2 2 2" xfId="49379"/>
    <cellStyle name="Note 4 5 2 2 2 2 3" xfId="37571"/>
    <cellStyle name="Note 4 5 2 2 2 3" xfId="16070"/>
    <cellStyle name="Note 4 5 2 2 2 3 2" xfId="27880"/>
    <cellStyle name="Note 4 5 2 2 2 3 2 2" xfId="51499"/>
    <cellStyle name="Note 4 5 2 2 2 3 3" xfId="39691"/>
    <cellStyle name="Note 4 5 2 2 2 4" xfId="19479"/>
    <cellStyle name="Note 4 5 2 2 2 4 2" xfId="43100"/>
    <cellStyle name="Note 4 5 2 2 2 5" xfId="31292"/>
    <cellStyle name="Note 4 5 2 2 3" xfId="6645"/>
    <cellStyle name="Note 4 5 2 2 3 2" xfId="12930"/>
    <cellStyle name="Note 4 5 2 2 3 2 2" xfId="24740"/>
    <cellStyle name="Note 4 5 2 2 3 2 2 2" xfId="48359"/>
    <cellStyle name="Note 4 5 2 2 3 2 3" xfId="36551"/>
    <cellStyle name="Note 4 5 2 2 3 3" xfId="9463"/>
    <cellStyle name="Note 4 5 2 2 3 3 2" xfId="21273"/>
    <cellStyle name="Note 4 5 2 2 3 3 2 2" xfId="44892"/>
    <cellStyle name="Note 4 5 2 2 3 3 3" xfId="33084"/>
    <cellStyle name="Note 4 5 2 2 3 4" xfId="18459"/>
    <cellStyle name="Note 4 5 2 2 3 4 2" xfId="42080"/>
    <cellStyle name="Note 4 5 2 2 3 5" xfId="30272"/>
    <cellStyle name="Note 4 5 2 2 4" xfId="11111"/>
    <cellStyle name="Note 4 5 2 2 4 2" xfId="22921"/>
    <cellStyle name="Note 4 5 2 2 4 2 2" xfId="46540"/>
    <cellStyle name="Note 4 5 2 2 4 3" xfId="34732"/>
    <cellStyle name="Note 4 5 2 2 5" xfId="10102"/>
    <cellStyle name="Note 4 5 2 2 5 2" xfId="21912"/>
    <cellStyle name="Note 4 5 2 2 5 2 2" xfId="45531"/>
    <cellStyle name="Note 4 5 2 2 5 3" xfId="33723"/>
    <cellStyle name="Note 4 5 2 2 6" xfId="17546"/>
    <cellStyle name="Note 4 5 2 2 6 2" xfId="41167"/>
    <cellStyle name="Note 4 5 2 2 7" xfId="29359"/>
    <cellStyle name="Note 4 5 2 3" xfId="6652"/>
    <cellStyle name="Note 4 5 2 3 2" xfId="12937"/>
    <cellStyle name="Note 4 5 2 3 2 2" xfId="24747"/>
    <cellStyle name="Note 4 5 2 3 2 2 2" xfId="48366"/>
    <cellStyle name="Note 4 5 2 3 2 3" xfId="36558"/>
    <cellStyle name="Note 4 5 2 3 3" xfId="15523"/>
    <cellStyle name="Note 4 5 2 3 3 2" xfId="27333"/>
    <cellStyle name="Note 4 5 2 3 3 2 2" xfId="50952"/>
    <cellStyle name="Note 4 5 2 3 3 3" xfId="39144"/>
    <cellStyle name="Note 4 5 2 3 4" xfId="18466"/>
    <cellStyle name="Note 4 5 2 3 4 2" xfId="42087"/>
    <cellStyle name="Note 4 5 2 3 5" xfId="30279"/>
    <cellStyle name="Note 4 5 2 4" xfId="6372"/>
    <cellStyle name="Note 4 5 2 4 2" xfId="12658"/>
    <cellStyle name="Note 4 5 2 4 2 2" xfId="24468"/>
    <cellStyle name="Note 4 5 2 4 2 2 2" xfId="48087"/>
    <cellStyle name="Note 4 5 2 4 2 3" xfId="36279"/>
    <cellStyle name="Note 4 5 2 4 3" xfId="16703"/>
    <cellStyle name="Note 4 5 2 4 3 2" xfId="28513"/>
    <cellStyle name="Note 4 5 2 4 3 2 2" xfId="52132"/>
    <cellStyle name="Note 4 5 2 4 3 3" xfId="40324"/>
    <cellStyle name="Note 4 5 2 4 4" xfId="18187"/>
    <cellStyle name="Note 4 5 2 4 4 2" xfId="41808"/>
    <cellStyle name="Note 4 5 2 4 5" xfId="30000"/>
    <cellStyle name="Note 4 5 2 5" xfId="9519"/>
    <cellStyle name="Note 4 5 2 5 2" xfId="21329"/>
    <cellStyle name="Note 4 5 2 5 2 2" xfId="44948"/>
    <cellStyle name="Note 4 5 2 5 3" xfId="33140"/>
    <cellStyle name="Note 4 5 2 6" xfId="12129"/>
    <cellStyle name="Note 4 5 2 6 2" xfId="23939"/>
    <cellStyle name="Note 4 5 2 6 2 2" xfId="47558"/>
    <cellStyle name="Note 4 5 2 6 3" xfId="35750"/>
    <cellStyle name="Note 4 5 2 7" xfId="16927"/>
    <cellStyle name="Note 4 5 2 7 2" xfId="40548"/>
    <cellStyle name="Note 4 5 2 8" xfId="28740"/>
    <cellStyle name="Note 4 5 3" xfId="3842"/>
    <cellStyle name="Note 4 5 3 2" xfId="7734"/>
    <cellStyle name="Note 4 5 3 2 2" xfId="14019"/>
    <cellStyle name="Note 4 5 3 2 2 2" xfId="25829"/>
    <cellStyle name="Note 4 5 3 2 2 2 2" xfId="49448"/>
    <cellStyle name="Note 4 5 3 2 2 3" xfId="37640"/>
    <cellStyle name="Note 4 5 3 2 3" xfId="16040"/>
    <cellStyle name="Note 4 5 3 2 3 2" xfId="27850"/>
    <cellStyle name="Note 4 5 3 2 3 2 2" xfId="51469"/>
    <cellStyle name="Note 4 5 3 2 3 3" xfId="39661"/>
    <cellStyle name="Note 4 5 3 2 4" xfId="19548"/>
    <cellStyle name="Note 4 5 3 2 4 2" xfId="43169"/>
    <cellStyle name="Note 4 5 3 2 5" xfId="31361"/>
    <cellStyle name="Note 4 5 3 3" xfId="6466"/>
    <cellStyle name="Note 4 5 3 3 2" xfId="12752"/>
    <cellStyle name="Note 4 5 3 3 2 2" xfId="24562"/>
    <cellStyle name="Note 4 5 3 3 2 2 2" xfId="48181"/>
    <cellStyle name="Note 4 5 3 3 2 3" xfId="36373"/>
    <cellStyle name="Note 4 5 3 3 3" xfId="15783"/>
    <cellStyle name="Note 4 5 3 3 3 2" xfId="27593"/>
    <cellStyle name="Note 4 5 3 3 3 2 2" xfId="51212"/>
    <cellStyle name="Note 4 5 3 3 3 3" xfId="39404"/>
    <cellStyle name="Note 4 5 3 3 4" xfId="18281"/>
    <cellStyle name="Note 4 5 3 3 4 2" xfId="41902"/>
    <cellStyle name="Note 4 5 3 3 5" xfId="30094"/>
    <cellStyle name="Note 4 5 3 4" xfId="11180"/>
    <cellStyle name="Note 4 5 3 4 2" xfId="22990"/>
    <cellStyle name="Note 4 5 3 4 2 2" xfId="46609"/>
    <cellStyle name="Note 4 5 3 4 3" xfId="34801"/>
    <cellStyle name="Note 4 5 3 5" xfId="10232"/>
    <cellStyle name="Note 4 5 3 5 2" xfId="22042"/>
    <cellStyle name="Note 4 5 3 5 2 2" xfId="45661"/>
    <cellStyle name="Note 4 5 3 5 3" xfId="33853"/>
    <cellStyle name="Note 4 5 3 6" xfId="17615"/>
    <cellStyle name="Note 4 5 3 6 2" xfId="41236"/>
    <cellStyle name="Note 4 5 3 7" xfId="29428"/>
    <cellStyle name="Note 4 5 4" xfId="6722"/>
    <cellStyle name="Note 4 5 4 2" xfId="13007"/>
    <cellStyle name="Note 4 5 4 2 2" xfId="24817"/>
    <cellStyle name="Note 4 5 4 2 2 2" xfId="48436"/>
    <cellStyle name="Note 4 5 4 2 3" xfId="36628"/>
    <cellStyle name="Note 4 5 4 3" xfId="12213"/>
    <cellStyle name="Note 4 5 4 3 2" xfId="24023"/>
    <cellStyle name="Note 4 5 4 3 2 2" xfId="47642"/>
    <cellStyle name="Note 4 5 4 3 3" xfId="35834"/>
    <cellStyle name="Note 4 5 4 4" xfId="18536"/>
    <cellStyle name="Note 4 5 4 4 2" xfId="42157"/>
    <cellStyle name="Note 4 5 4 5" xfId="30349"/>
    <cellStyle name="Note 4 5 5" xfId="7155"/>
    <cellStyle name="Note 4 5 5 2" xfId="13440"/>
    <cellStyle name="Note 4 5 5 2 2" xfId="25250"/>
    <cellStyle name="Note 4 5 5 2 2 2" xfId="48869"/>
    <cellStyle name="Note 4 5 5 2 3" xfId="37061"/>
    <cellStyle name="Note 4 5 5 3" xfId="12140"/>
    <cellStyle name="Note 4 5 5 3 2" xfId="23950"/>
    <cellStyle name="Note 4 5 5 3 2 2" xfId="47569"/>
    <cellStyle name="Note 4 5 5 3 3" xfId="35761"/>
    <cellStyle name="Note 4 5 5 4" xfId="18969"/>
    <cellStyle name="Note 4 5 5 4 2" xfId="42590"/>
    <cellStyle name="Note 4 5 5 5" xfId="30782"/>
    <cellStyle name="Note 4 5 6" xfId="9591"/>
    <cellStyle name="Note 4 5 6 2" xfId="21401"/>
    <cellStyle name="Note 4 5 6 2 2" xfId="45020"/>
    <cellStyle name="Note 4 5 6 3" xfId="33212"/>
    <cellStyle name="Note 4 5 7" xfId="9217"/>
    <cellStyle name="Note 4 5 7 2" xfId="21027"/>
    <cellStyle name="Note 4 5 7 2 2" xfId="44646"/>
    <cellStyle name="Note 4 5 7 3" xfId="32838"/>
    <cellStyle name="Note 4 5 8" xfId="16996"/>
    <cellStyle name="Note 4 5 8 2" xfId="40617"/>
    <cellStyle name="Note 4 5 9" xfId="28809"/>
    <cellStyle name="Note 4 6" xfId="1082"/>
    <cellStyle name="Note 4 6 2" xfId="3826"/>
    <cellStyle name="Note 4 6 2 2" xfId="7718"/>
    <cellStyle name="Note 4 6 2 2 2" xfId="14003"/>
    <cellStyle name="Note 4 6 2 2 2 2" xfId="25813"/>
    <cellStyle name="Note 4 6 2 2 2 2 2" xfId="49432"/>
    <cellStyle name="Note 4 6 2 2 2 3" xfId="37624"/>
    <cellStyle name="Note 4 6 2 2 3" xfId="16536"/>
    <cellStyle name="Note 4 6 2 2 3 2" xfId="28346"/>
    <cellStyle name="Note 4 6 2 2 3 2 2" xfId="51965"/>
    <cellStyle name="Note 4 6 2 2 3 3" xfId="40157"/>
    <cellStyle name="Note 4 6 2 2 4" xfId="19532"/>
    <cellStyle name="Note 4 6 2 2 4 2" xfId="43153"/>
    <cellStyle name="Note 4 6 2 2 5" xfId="31345"/>
    <cellStyle name="Note 4 6 2 3" xfId="6991"/>
    <cellStyle name="Note 4 6 2 3 2" xfId="13276"/>
    <cellStyle name="Note 4 6 2 3 2 2" xfId="25086"/>
    <cellStyle name="Note 4 6 2 3 2 2 2" xfId="48705"/>
    <cellStyle name="Note 4 6 2 3 2 3" xfId="36897"/>
    <cellStyle name="Note 4 6 2 3 3" xfId="9800"/>
    <cellStyle name="Note 4 6 2 3 3 2" xfId="21610"/>
    <cellStyle name="Note 4 6 2 3 3 2 2" xfId="45229"/>
    <cellStyle name="Note 4 6 2 3 3 3" xfId="33421"/>
    <cellStyle name="Note 4 6 2 3 4" xfId="18805"/>
    <cellStyle name="Note 4 6 2 3 4 2" xfId="42426"/>
    <cellStyle name="Note 4 6 2 3 5" xfId="30618"/>
    <cellStyle name="Note 4 6 2 4" xfId="11164"/>
    <cellStyle name="Note 4 6 2 4 2" xfId="22974"/>
    <cellStyle name="Note 4 6 2 4 2 2" xfId="46593"/>
    <cellStyle name="Note 4 6 2 4 3" xfId="34785"/>
    <cellStyle name="Note 4 6 2 5" xfId="9747"/>
    <cellStyle name="Note 4 6 2 5 2" xfId="21557"/>
    <cellStyle name="Note 4 6 2 5 2 2" xfId="45176"/>
    <cellStyle name="Note 4 6 2 5 3" xfId="33368"/>
    <cellStyle name="Note 4 6 2 6" xfId="17599"/>
    <cellStyle name="Note 4 6 2 6 2" xfId="41220"/>
    <cellStyle name="Note 4 6 2 7" xfId="29412"/>
    <cellStyle name="Note 4 6 3" xfId="6705"/>
    <cellStyle name="Note 4 6 3 2" xfId="12990"/>
    <cellStyle name="Note 4 6 3 2 2" xfId="24800"/>
    <cellStyle name="Note 4 6 3 2 2 2" xfId="48419"/>
    <cellStyle name="Note 4 6 3 2 3" xfId="36611"/>
    <cellStyle name="Note 4 6 3 3" xfId="12247"/>
    <cellStyle name="Note 4 6 3 3 2" xfId="24057"/>
    <cellStyle name="Note 4 6 3 3 2 2" xfId="47676"/>
    <cellStyle name="Note 4 6 3 3 3" xfId="35868"/>
    <cellStyle name="Note 4 6 3 4" xfId="18519"/>
    <cellStyle name="Note 4 6 3 4 2" xfId="42140"/>
    <cellStyle name="Note 4 6 3 5" xfId="30332"/>
    <cellStyle name="Note 4 6 4" xfId="7855"/>
    <cellStyle name="Note 4 6 4 2" xfId="14140"/>
    <cellStyle name="Note 4 6 4 2 2" xfId="25950"/>
    <cellStyle name="Note 4 6 4 2 2 2" xfId="49569"/>
    <cellStyle name="Note 4 6 4 2 3" xfId="37761"/>
    <cellStyle name="Note 4 6 4 3" xfId="9957"/>
    <cellStyle name="Note 4 6 4 3 2" xfId="21767"/>
    <cellStyle name="Note 4 6 4 3 2 2" xfId="45386"/>
    <cellStyle name="Note 4 6 4 3 3" xfId="33578"/>
    <cellStyle name="Note 4 6 4 4" xfId="19669"/>
    <cellStyle name="Note 4 6 4 4 2" xfId="43290"/>
    <cellStyle name="Note 4 6 4 5" xfId="31482"/>
    <cellStyle name="Note 4 6 5" xfId="9572"/>
    <cellStyle name="Note 4 6 5 2" xfId="21382"/>
    <cellStyle name="Note 4 6 5 2 2" xfId="45001"/>
    <cellStyle name="Note 4 6 5 3" xfId="33193"/>
    <cellStyle name="Note 4 6 6" xfId="11629"/>
    <cellStyle name="Note 4 6 6 2" xfId="23439"/>
    <cellStyle name="Note 4 6 6 2 2" xfId="47058"/>
    <cellStyle name="Note 4 6 6 3" xfId="35250"/>
    <cellStyle name="Note 4 6 7" xfId="16980"/>
    <cellStyle name="Note 4 6 7 2" xfId="40601"/>
    <cellStyle name="Note 4 6 8" xfId="28793"/>
    <cellStyle name="Note 4 7" xfId="3323"/>
    <cellStyle name="Note 4 7 2" xfId="5969"/>
    <cellStyle name="Note 4 7 2 2" xfId="8359"/>
    <cellStyle name="Note 4 7 2 2 2" xfId="14644"/>
    <cellStyle name="Note 4 7 2 2 2 2" xfId="26454"/>
    <cellStyle name="Note 4 7 2 2 2 2 2" xfId="50073"/>
    <cellStyle name="Note 4 7 2 2 2 3" xfId="38265"/>
    <cellStyle name="Note 4 7 2 2 3" xfId="10012"/>
    <cellStyle name="Note 4 7 2 2 3 2" xfId="21822"/>
    <cellStyle name="Note 4 7 2 2 3 2 2" xfId="45441"/>
    <cellStyle name="Note 4 7 2 2 3 3" xfId="33633"/>
    <cellStyle name="Note 4 7 2 2 4" xfId="20173"/>
    <cellStyle name="Note 4 7 2 2 4 2" xfId="43794"/>
    <cellStyle name="Note 4 7 2 2 5" xfId="31986"/>
    <cellStyle name="Note 4 7 2 3" xfId="8713"/>
    <cellStyle name="Note 4 7 2 3 2" xfId="14998"/>
    <cellStyle name="Note 4 7 2 3 2 2" xfId="26808"/>
    <cellStyle name="Note 4 7 2 3 2 2 2" xfId="50427"/>
    <cellStyle name="Note 4 7 2 3 2 3" xfId="38619"/>
    <cellStyle name="Note 4 7 2 3 3" xfId="9488"/>
    <cellStyle name="Note 4 7 2 3 3 2" xfId="21298"/>
    <cellStyle name="Note 4 7 2 3 3 2 2" xfId="44917"/>
    <cellStyle name="Note 4 7 2 3 3 3" xfId="33109"/>
    <cellStyle name="Note 4 7 2 3 4" xfId="20527"/>
    <cellStyle name="Note 4 7 2 3 4 2" xfId="44148"/>
    <cellStyle name="Note 4 7 2 3 5" xfId="32340"/>
    <cellStyle name="Note 4 7 2 4" xfId="12313"/>
    <cellStyle name="Note 4 7 2 4 2" xfId="24123"/>
    <cellStyle name="Note 4 7 2 4 2 2" xfId="47742"/>
    <cellStyle name="Note 4 7 2 4 3" xfId="35934"/>
    <cellStyle name="Note 4 7 2 5" xfId="16091"/>
    <cellStyle name="Note 4 7 2 5 2" xfId="27901"/>
    <cellStyle name="Note 4 7 2 5 2 2" xfId="51520"/>
    <cellStyle name="Note 4 7 2 5 3" xfId="39712"/>
    <cellStyle name="Note 4 7 2 6" xfId="17903"/>
    <cellStyle name="Note 4 7 2 6 2" xfId="41524"/>
    <cellStyle name="Note 4 7 2 7" xfId="29716"/>
    <cellStyle name="Note 4 7 3" xfId="7364"/>
    <cellStyle name="Note 4 7 3 2" xfId="13649"/>
    <cellStyle name="Note 4 7 3 2 2" xfId="25459"/>
    <cellStyle name="Note 4 7 3 2 2 2" xfId="49078"/>
    <cellStyle name="Note 4 7 3 2 3" xfId="37270"/>
    <cellStyle name="Note 4 7 3 3" xfId="16691"/>
    <cellStyle name="Note 4 7 3 3 2" xfId="28501"/>
    <cellStyle name="Note 4 7 3 3 2 2" xfId="52120"/>
    <cellStyle name="Note 4 7 3 3 3" xfId="40312"/>
    <cellStyle name="Note 4 7 3 4" xfId="19178"/>
    <cellStyle name="Note 4 7 3 4 2" xfId="42799"/>
    <cellStyle name="Note 4 7 3 5" xfId="30991"/>
    <cellStyle name="Note 4 7 4" xfId="7662"/>
    <cellStyle name="Note 4 7 4 2" xfId="13947"/>
    <cellStyle name="Note 4 7 4 2 2" xfId="25757"/>
    <cellStyle name="Note 4 7 4 2 2 2" xfId="49376"/>
    <cellStyle name="Note 4 7 4 2 3" xfId="37568"/>
    <cellStyle name="Note 4 7 4 3" xfId="9744"/>
    <cellStyle name="Note 4 7 4 3 2" xfId="21554"/>
    <cellStyle name="Note 4 7 4 3 2 2" xfId="45173"/>
    <cellStyle name="Note 4 7 4 3 3" xfId="33365"/>
    <cellStyle name="Note 4 7 4 4" xfId="19476"/>
    <cellStyle name="Note 4 7 4 4 2" xfId="43097"/>
    <cellStyle name="Note 4 7 4 5" xfId="31289"/>
    <cellStyle name="Note 4 7 5" xfId="10766"/>
    <cellStyle name="Note 4 7 5 2" xfId="22576"/>
    <cellStyle name="Note 4 7 5 2 2" xfId="46195"/>
    <cellStyle name="Note 4 7 5 3" xfId="34387"/>
    <cellStyle name="Note 4 7 6" xfId="15940"/>
    <cellStyle name="Note 4 7 6 2" xfId="27750"/>
    <cellStyle name="Note 4 7 6 2 2" xfId="51369"/>
    <cellStyle name="Note 4 7 6 3" xfId="39561"/>
    <cellStyle name="Note 4 7 7" xfId="17284"/>
    <cellStyle name="Note 4 7 7 2" xfId="40905"/>
    <cellStyle name="Note 4 7 8" xfId="29097"/>
    <cellStyle name="Note 4 8" xfId="3377"/>
    <cellStyle name="Note 4 8 2" xfId="6017"/>
    <cellStyle name="Note 4 8 2 2" xfId="8387"/>
    <cellStyle name="Note 4 8 2 2 2" xfId="14672"/>
    <cellStyle name="Note 4 8 2 2 2 2" xfId="26482"/>
    <cellStyle name="Note 4 8 2 2 2 2 2" xfId="50101"/>
    <cellStyle name="Note 4 8 2 2 2 3" xfId="38293"/>
    <cellStyle name="Note 4 8 2 2 3" xfId="10285"/>
    <cellStyle name="Note 4 8 2 2 3 2" xfId="22095"/>
    <cellStyle name="Note 4 8 2 2 3 2 2" xfId="45714"/>
    <cellStyle name="Note 4 8 2 2 3 3" xfId="33906"/>
    <cellStyle name="Note 4 8 2 2 4" xfId="20201"/>
    <cellStyle name="Note 4 8 2 2 4 2" xfId="43822"/>
    <cellStyle name="Note 4 8 2 2 5" xfId="32014"/>
    <cellStyle name="Note 4 8 2 3" xfId="8736"/>
    <cellStyle name="Note 4 8 2 3 2" xfId="15021"/>
    <cellStyle name="Note 4 8 2 3 2 2" xfId="26831"/>
    <cellStyle name="Note 4 8 2 3 2 2 2" xfId="50450"/>
    <cellStyle name="Note 4 8 2 3 2 3" xfId="38642"/>
    <cellStyle name="Note 4 8 2 3 3" xfId="15436"/>
    <cellStyle name="Note 4 8 2 3 3 2" xfId="27246"/>
    <cellStyle name="Note 4 8 2 3 3 2 2" xfId="50865"/>
    <cellStyle name="Note 4 8 2 3 3 3" xfId="39057"/>
    <cellStyle name="Note 4 8 2 3 4" xfId="20550"/>
    <cellStyle name="Note 4 8 2 3 4 2" xfId="44171"/>
    <cellStyle name="Note 4 8 2 3 5" xfId="32363"/>
    <cellStyle name="Note 4 8 2 4" xfId="12350"/>
    <cellStyle name="Note 4 8 2 4 2" xfId="24160"/>
    <cellStyle name="Note 4 8 2 4 2 2" xfId="47779"/>
    <cellStyle name="Note 4 8 2 4 3" xfId="35971"/>
    <cellStyle name="Note 4 8 2 5" xfId="9220"/>
    <cellStyle name="Note 4 8 2 5 2" xfId="21030"/>
    <cellStyle name="Note 4 8 2 5 2 2" xfId="44649"/>
    <cellStyle name="Note 4 8 2 5 3" xfId="32841"/>
    <cellStyle name="Note 4 8 2 6" xfId="17926"/>
    <cellStyle name="Note 4 8 2 6 2" xfId="41547"/>
    <cellStyle name="Note 4 8 2 7" xfId="29739"/>
    <cellStyle name="Note 4 8 3" xfId="7390"/>
    <cellStyle name="Note 4 8 3 2" xfId="13675"/>
    <cellStyle name="Note 4 8 3 2 2" xfId="25485"/>
    <cellStyle name="Note 4 8 3 2 2 2" xfId="49104"/>
    <cellStyle name="Note 4 8 3 2 3" xfId="37296"/>
    <cellStyle name="Note 4 8 3 3" xfId="15459"/>
    <cellStyle name="Note 4 8 3 3 2" xfId="27269"/>
    <cellStyle name="Note 4 8 3 3 2 2" xfId="50888"/>
    <cellStyle name="Note 4 8 3 3 3" xfId="39080"/>
    <cellStyle name="Note 4 8 3 4" xfId="19204"/>
    <cellStyle name="Note 4 8 3 4 2" xfId="42825"/>
    <cellStyle name="Note 4 8 3 5" xfId="31017"/>
    <cellStyle name="Note 4 8 4" xfId="7968"/>
    <cellStyle name="Note 4 8 4 2" xfId="14253"/>
    <cellStyle name="Note 4 8 4 2 2" xfId="26063"/>
    <cellStyle name="Note 4 8 4 2 2 2" xfId="49682"/>
    <cellStyle name="Note 4 8 4 2 3" xfId="37874"/>
    <cellStyle name="Note 4 8 4 3" xfId="10662"/>
    <cellStyle name="Note 4 8 4 3 2" xfId="22472"/>
    <cellStyle name="Note 4 8 4 3 2 2" xfId="46091"/>
    <cellStyle name="Note 4 8 4 3 3" xfId="34283"/>
    <cellStyle name="Note 4 8 4 4" xfId="19782"/>
    <cellStyle name="Note 4 8 4 4 2" xfId="43403"/>
    <cellStyle name="Note 4 8 4 5" xfId="31595"/>
    <cellStyle name="Note 4 8 5" xfId="10809"/>
    <cellStyle name="Note 4 8 5 2" xfId="22619"/>
    <cellStyle name="Note 4 8 5 2 2" xfId="46238"/>
    <cellStyle name="Note 4 8 5 3" xfId="34430"/>
    <cellStyle name="Note 4 8 6" xfId="16787"/>
    <cellStyle name="Note 4 8 6 2" xfId="28597"/>
    <cellStyle name="Note 4 8 6 2 2" xfId="52216"/>
    <cellStyle name="Note 4 8 6 3" xfId="40408"/>
    <cellStyle name="Note 4 8 7" xfId="17307"/>
    <cellStyle name="Note 4 8 7 2" xfId="40928"/>
    <cellStyle name="Note 4 8 8" xfId="29120"/>
    <cellStyle name="Note 4 9" xfId="3491"/>
    <cellStyle name="Note 4 9 2" xfId="6102"/>
    <cellStyle name="Note 4 9 2 2" xfId="8461"/>
    <cellStyle name="Note 4 9 2 2 2" xfId="14746"/>
    <cellStyle name="Note 4 9 2 2 2 2" xfId="26556"/>
    <cellStyle name="Note 4 9 2 2 2 2 2" xfId="50175"/>
    <cellStyle name="Note 4 9 2 2 2 3" xfId="38367"/>
    <cellStyle name="Note 4 9 2 2 3" xfId="10413"/>
    <cellStyle name="Note 4 9 2 2 3 2" xfId="22223"/>
    <cellStyle name="Note 4 9 2 2 3 2 2" xfId="45842"/>
    <cellStyle name="Note 4 9 2 2 3 3" xfId="34034"/>
    <cellStyle name="Note 4 9 2 2 4" xfId="20275"/>
    <cellStyle name="Note 4 9 2 2 4 2" xfId="43896"/>
    <cellStyle name="Note 4 9 2 2 5" xfId="32088"/>
    <cellStyle name="Note 4 9 2 3" xfId="8808"/>
    <cellStyle name="Note 4 9 2 3 2" xfId="15093"/>
    <cellStyle name="Note 4 9 2 3 2 2" xfId="26903"/>
    <cellStyle name="Note 4 9 2 3 2 2 2" xfId="50522"/>
    <cellStyle name="Note 4 9 2 3 2 3" xfId="38714"/>
    <cellStyle name="Note 4 9 2 3 3" xfId="15620"/>
    <cellStyle name="Note 4 9 2 3 3 2" xfId="27430"/>
    <cellStyle name="Note 4 9 2 3 3 2 2" xfId="51049"/>
    <cellStyle name="Note 4 9 2 3 3 3" xfId="39241"/>
    <cellStyle name="Note 4 9 2 3 4" xfId="20622"/>
    <cellStyle name="Note 4 9 2 3 4 2" xfId="44243"/>
    <cellStyle name="Note 4 9 2 3 5" xfId="32435"/>
    <cellStyle name="Note 4 9 2 4" xfId="12428"/>
    <cellStyle name="Note 4 9 2 4 2" xfId="24238"/>
    <cellStyle name="Note 4 9 2 4 2 2" xfId="47857"/>
    <cellStyle name="Note 4 9 2 4 3" xfId="36049"/>
    <cellStyle name="Note 4 9 2 5" xfId="16155"/>
    <cellStyle name="Note 4 9 2 5 2" xfId="27965"/>
    <cellStyle name="Note 4 9 2 5 2 2" xfId="51584"/>
    <cellStyle name="Note 4 9 2 5 3" xfId="39776"/>
    <cellStyle name="Note 4 9 2 6" xfId="17998"/>
    <cellStyle name="Note 4 9 2 6 2" xfId="41619"/>
    <cellStyle name="Note 4 9 2 7" xfId="29811"/>
    <cellStyle name="Note 4 9 3" xfId="7493"/>
    <cellStyle name="Note 4 9 3 2" xfId="13778"/>
    <cellStyle name="Note 4 9 3 2 2" xfId="25588"/>
    <cellStyle name="Note 4 9 3 2 2 2" xfId="49207"/>
    <cellStyle name="Note 4 9 3 2 3" xfId="37399"/>
    <cellStyle name="Note 4 9 3 3" xfId="16232"/>
    <cellStyle name="Note 4 9 3 3 2" xfId="28042"/>
    <cellStyle name="Note 4 9 3 3 2 2" xfId="51661"/>
    <cellStyle name="Note 4 9 3 3 3" xfId="39853"/>
    <cellStyle name="Note 4 9 3 4" xfId="19307"/>
    <cellStyle name="Note 4 9 3 4 2" xfId="42928"/>
    <cellStyle name="Note 4 9 3 5" xfId="31120"/>
    <cellStyle name="Note 4 9 4" xfId="8486"/>
    <cellStyle name="Note 4 9 4 2" xfId="14771"/>
    <cellStyle name="Note 4 9 4 2 2" xfId="26581"/>
    <cellStyle name="Note 4 9 4 2 2 2" xfId="50200"/>
    <cellStyle name="Note 4 9 4 2 3" xfId="38392"/>
    <cellStyle name="Note 4 9 4 3" xfId="15357"/>
    <cellStyle name="Note 4 9 4 3 2" xfId="27167"/>
    <cellStyle name="Note 4 9 4 3 2 2" xfId="50786"/>
    <cellStyle name="Note 4 9 4 3 3" xfId="38978"/>
    <cellStyle name="Note 4 9 4 4" xfId="20300"/>
    <cellStyle name="Note 4 9 4 4 2" xfId="43921"/>
    <cellStyle name="Note 4 9 4 5" xfId="32113"/>
    <cellStyle name="Note 4 9 5" xfId="10914"/>
    <cellStyle name="Note 4 9 5 2" xfId="22724"/>
    <cellStyle name="Note 4 9 5 2 2" xfId="46343"/>
    <cellStyle name="Note 4 9 5 3" xfId="34535"/>
    <cellStyle name="Note 4 9 6" xfId="16269"/>
    <cellStyle name="Note 4 9 6 2" xfId="28079"/>
    <cellStyle name="Note 4 9 6 2 2" xfId="51698"/>
    <cellStyle name="Note 4 9 6 3" xfId="39890"/>
    <cellStyle name="Note 4 9 7" xfId="17408"/>
    <cellStyle name="Note 4 9 7 2" xfId="41029"/>
    <cellStyle name="Note 4 9 8" xfId="29221"/>
    <cellStyle name="Note 5" xfId="222"/>
    <cellStyle name="Note 5 10" xfId="3466"/>
    <cellStyle name="Note 5 10 2" xfId="7468"/>
    <cellStyle name="Note 5 10 2 2" xfId="13753"/>
    <cellStyle name="Note 5 10 2 2 2" xfId="25563"/>
    <cellStyle name="Note 5 10 2 2 2 2" xfId="49182"/>
    <cellStyle name="Note 5 10 2 2 3" xfId="37374"/>
    <cellStyle name="Note 5 10 2 3" xfId="16534"/>
    <cellStyle name="Note 5 10 2 3 2" xfId="28344"/>
    <cellStyle name="Note 5 10 2 3 2 2" xfId="51963"/>
    <cellStyle name="Note 5 10 2 3 3" xfId="40155"/>
    <cellStyle name="Note 5 10 2 4" xfId="19282"/>
    <cellStyle name="Note 5 10 2 4 2" xfId="42903"/>
    <cellStyle name="Note 5 10 2 5" xfId="31095"/>
    <cellStyle name="Note 5 10 3" xfId="7821"/>
    <cellStyle name="Note 5 10 3 2" xfId="14106"/>
    <cellStyle name="Note 5 10 3 2 2" xfId="25916"/>
    <cellStyle name="Note 5 10 3 2 2 2" xfId="49535"/>
    <cellStyle name="Note 5 10 3 2 3" xfId="37727"/>
    <cellStyle name="Note 5 10 3 3" xfId="10229"/>
    <cellStyle name="Note 5 10 3 3 2" xfId="22039"/>
    <cellStyle name="Note 5 10 3 3 2 2" xfId="45658"/>
    <cellStyle name="Note 5 10 3 3 3" xfId="33850"/>
    <cellStyle name="Note 5 10 3 4" xfId="19635"/>
    <cellStyle name="Note 5 10 3 4 2" xfId="43256"/>
    <cellStyle name="Note 5 10 3 5" xfId="31448"/>
    <cellStyle name="Note 5 10 4" xfId="10889"/>
    <cellStyle name="Note 5 10 4 2" xfId="22699"/>
    <cellStyle name="Note 5 10 4 2 2" xfId="46318"/>
    <cellStyle name="Note 5 10 4 3" xfId="34510"/>
    <cellStyle name="Note 5 10 5" xfId="16213"/>
    <cellStyle name="Note 5 10 5 2" xfId="28023"/>
    <cellStyle name="Note 5 10 5 2 2" xfId="51642"/>
    <cellStyle name="Note 5 10 5 3" xfId="39834"/>
    <cellStyle name="Note 5 10 6" xfId="17383"/>
    <cellStyle name="Note 5 10 6 2" xfId="41004"/>
    <cellStyle name="Note 5 10 7" xfId="29196"/>
    <cellStyle name="Note 5 11" xfId="637"/>
    <cellStyle name="Note 5 11 2" xfId="6498"/>
    <cellStyle name="Note 5 11 2 2" xfId="12783"/>
    <cellStyle name="Note 5 11 2 2 2" xfId="24593"/>
    <cellStyle name="Note 5 11 2 2 2 2" xfId="48212"/>
    <cellStyle name="Note 5 11 2 2 3" xfId="36404"/>
    <cellStyle name="Note 5 11 2 3" xfId="9703"/>
    <cellStyle name="Note 5 11 2 3 2" xfId="21513"/>
    <cellStyle name="Note 5 11 2 3 2 2" xfId="45132"/>
    <cellStyle name="Note 5 11 2 3 3" xfId="33324"/>
    <cellStyle name="Note 5 11 2 4" xfId="18312"/>
    <cellStyle name="Note 5 11 2 4 2" xfId="41933"/>
    <cellStyle name="Note 5 11 2 5" xfId="30125"/>
    <cellStyle name="Note 5 11 3" xfId="8268"/>
    <cellStyle name="Note 5 11 3 2" xfId="14553"/>
    <cellStyle name="Note 5 11 3 2 2" xfId="26363"/>
    <cellStyle name="Note 5 11 3 2 2 2" xfId="49982"/>
    <cellStyle name="Note 5 11 3 2 3" xfId="38174"/>
    <cellStyle name="Note 5 11 3 3" xfId="12210"/>
    <cellStyle name="Note 5 11 3 3 2" xfId="24020"/>
    <cellStyle name="Note 5 11 3 3 2 2" xfId="47639"/>
    <cellStyle name="Note 5 11 3 3 3" xfId="35831"/>
    <cellStyle name="Note 5 11 3 4" xfId="20082"/>
    <cellStyle name="Note 5 11 3 4 2" xfId="43703"/>
    <cellStyle name="Note 5 11 3 5" xfId="31895"/>
    <cellStyle name="Note 5 11 4" xfId="9292"/>
    <cellStyle name="Note 5 11 4 2" xfId="21102"/>
    <cellStyle name="Note 5 11 4 2 2" xfId="44721"/>
    <cellStyle name="Note 5 11 4 3" xfId="32913"/>
    <cellStyle name="Note 5 11 5" xfId="16442"/>
    <cellStyle name="Note 5 11 5 2" xfId="28252"/>
    <cellStyle name="Note 5 11 5 2 2" xfId="51871"/>
    <cellStyle name="Note 5 11 5 3" xfId="40063"/>
    <cellStyle name="Note 5 11 6" xfId="16837"/>
    <cellStyle name="Note 5 11 6 2" xfId="40458"/>
    <cellStyle name="Note 5 11 7" xfId="28650"/>
    <cellStyle name="Note 5 2" xfId="476"/>
    <cellStyle name="Note 5 2 2" xfId="556"/>
    <cellStyle name="Note 5 2 2 2" xfId="3373"/>
    <cellStyle name="Note 5 2 2 2 2" xfId="6013"/>
    <cellStyle name="Note 5 2 2 2 2 2" xfId="8385"/>
    <cellStyle name="Note 5 2 2 2 2 2 2" xfId="14670"/>
    <cellStyle name="Note 5 2 2 2 2 2 2 2" xfId="26480"/>
    <cellStyle name="Note 5 2 2 2 2 2 2 2 2" xfId="50099"/>
    <cellStyle name="Note 5 2 2 2 2 2 2 3" xfId="38291"/>
    <cellStyle name="Note 5 2 2 2 2 2 3" xfId="10408"/>
    <cellStyle name="Note 5 2 2 2 2 2 3 2" xfId="22218"/>
    <cellStyle name="Note 5 2 2 2 2 2 3 2 2" xfId="45837"/>
    <cellStyle name="Note 5 2 2 2 2 2 3 3" xfId="34029"/>
    <cellStyle name="Note 5 2 2 2 2 2 4" xfId="20199"/>
    <cellStyle name="Note 5 2 2 2 2 2 4 2" xfId="43820"/>
    <cellStyle name="Note 5 2 2 2 2 2 5" xfId="32012"/>
    <cellStyle name="Note 5 2 2 2 2 3" xfId="8734"/>
    <cellStyle name="Note 5 2 2 2 2 3 2" xfId="15019"/>
    <cellStyle name="Note 5 2 2 2 2 3 2 2" xfId="26829"/>
    <cellStyle name="Note 5 2 2 2 2 3 2 2 2" xfId="50448"/>
    <cellStyle name="Note 5 2 2 2 2 3 2 3" xfId="38640"/>
    <cellStyle name="Note 5 2 2 2 2 3 3" xfId="10141"/>
    <cellStyle name="Note 5 2 2 2 2 3 3 2" xfId="21951"/>
    <cellStyle name="Note 5 2 2 2 2 3 3 2 2" xfId="45570"/>
    <cellStyle name="Note 5 2 2 2 2 3 3 3" xfId="33762"/>
    <cellStyle name="Note 5 2 2 2 2 3 4" xfId="20548"/>
    <cellStyle name="Note 5 2 2 2 2 3 4 2" xfId="44169"/>
    <cellStyle name="Note 5 2 2 2 2 3 5" xfId="32361"/>
    <cellStyle name="Note 5 2 2 2 2 4" xfId="12346"/>
    <cellStyle name="Note 5 2 2 2 2 4 2" xfId="24156"/>
    <cellStyle name="Note 5 2 2 2 2 4 2 2" xfId="47775"/>
    <cellStyle name="Note 5 2 2 2 2 4 3" xfId="35967"/>
    <cellStyle name="Note 5 2 2 2 2 5" xfId="16120"/>
    <cellStyle name="Note 5 2 2 2 2 5 2" xfId="27930"/>
    <cellStyle name="Note 5 2 2 2 2 5 2 2" xfId="51549"/>
    <cellStyle name="Note 5 2 2 2 2 5 3" xfId="39741"/>
    <cellStyle name="Note 5 2 2 2 2 6" xfId="17924"/>
    <cellStyle name="Note 5 2 2 2 2 6 2" xfId="41545"/>
    <cellStyle name="Note 5 2 2 2 2 7" xfId="29737"/>
    <cellStyle name="Note 5 2 2 2 3" xfId="7388"/>
    <cellStyle name="Note 5 2 2 2 3 2" xfId="13673"/>
    <cellStyle name="Note 5 2 2 2 3 2 2" xfId="25483"/>
    <cellStyle name="Note 5 2 2 2 3 2 2 2" xfId="49102"/>
    <cellStyle name="Note 5 2 2 2 3 2 3" xfId="37294"/>
    <cellStyle name="Note 5 2 2 2 3 3" xfId="16696"/>
    <cellStyle name="Note 5 2 2 2 3 3 2" xfId="28506"/>
    <cellStyle name="Note 5 2 2 2 3 3 2 2" xfId="52125"/>
    <cellStyle name="Note 5 2 2 2 3 3 3" xfId="40317"/>
    <cellStyle name="Note 5 2 2 2 3 4" xfId="19202"/>
    <cellStyle name="Note 5 2 2 2 3 4 2" xfId="42823"/>
    <cellStyle name="Note 5 2 2 2 3 5" xfId="31015"/>
    <cellStyle name="Note 5 2 2 2 4" xfId="8249"/>
    <cellStyle name="Note 5 2 2 2 4 2" xfId="14534"/>
    <cellStyle name="Note 5 2 2 2 4 2 2" xfId="26344"/>
    <cellStyle name="Note 5 2 2 2 4 2 2 2" xfId="49963"/>
    <cellStyle name="Note 5 2 2 2 4 2 3" xfId="38155"/>
    <cellStyle name="Note 5 2 2 2 4 3" xfId="9882"/>
    <cellStyle name="Note 5 2 2 2 4 3 2" xfId="21692"/>
    <cellStyle name="Note 5 2 2 2 4 3 2 2" xfId="45311"/>
    <cellStyle name="Note 5 2 2 2 4 3 3" xfId="33503"/>
    <cellStyle name="Note 5 2 2 2 4 4" xfId="20063"/>
    <cellStyle name="Note 5 2 2 2 4 4 2" xfId="43684"/>
    <cellStyle name="Note 5 2 2 2 4 5" xfId="31876"/>
    <cellStyle name="Note 5 2 2 2 5" xfId="10805"/>
    <cellStyle name="Note 5 2 2 2 5 2" xfId="22615"/>
    <cellStyle name="Note 5 2 2 2 5 2 2" xfId="46234"/>
    <cellStyle name="Note 5 2 2 2 5 3" xfId="34426"/>
    <cellStyle name="Note 5 2 2 2 6" xfId="16329"/>
    <cellStyle name="Note 5 2 2 2 6 2" xfId="28139"/>
    <cellStyle name="Note 5 2 2 2 6 2 2" xfId="51758"/>
    <cellStyle name="Note 5 2 2 2 6 3" xfId="39950"/>
    <cellStyle name="Note 5 2 2 2 7" xfId="17305"/>
    <cellStyle name="Note 5 2 2 2 7 2" xfId="40926"/>
    <cellStyle name="Note 5 2 2 2 8" xfId="29118"/>
    <cellStyle name="Note 5 2 2 3" xfId="3592"/>
    <cellStyle name="Note 5 2 2 3 2" xfId="6179"/>
    <cellStyle name="Note 5 2 2 3 2 2" xfId="8519"/>
    <cellStyle name="Note 5 2 2 3 2 2 2" xfId="14804"/>
    <cellStyle name="Note 5 2 2 3 2 2 2 2" xfId="26614"/>
    <cellStyle name="Note 5 2 2 3 2 2 2 2 2" xfId="50233"/>
    <cellStyle name="Note 5 2 2 3 2 2 2 3" xfId="38425"/>
    <cellStyle name="Note 5 2 2 3 2 2 3" xfId="9509"/>
    <cellStyle name="Note 5 2 2 3 2 2 3 2" xfId="21319"/>
    <cellStyle name="Note 5 2 2 3 2 2 3 2 2" xfId="44938"/>
    <cellStyle name="Note 5 2 2 3 2 2 3 3" xfId="33130"/>
    <cellStyle name="Note 5 2 2 3 2 2 4" xfId="20333"/>
    <cellStyle name="Note 5 2 2 3 2 2 4 2" xfId="43954"/>
    <cellStyle name="Note 5 2 2 3 2 2 5" xfId="32146"/>
    <cellStyle name="Note 5 2 2 3 2 3" xfId="8857"/>
    <cellStyle name="Note 5 2 2 3 2 3 2" xfId="15142"/>
    <cellStyle name="Note 5 2 2 3 2 3 2 2" xfId="26952"/>
    <cellStyle name="Note 5 2 2 3 2 3 2 2 2" xfId="50571"/>
    <cellStyle name="Note 5 2 2 3 2 3 2 3" xfId="38763"/>
    <cellStyle name="Note 5 2 2 3 2 3 3" xfId="15806"/>
    <cellStyle name="Note 5 2 2 3 2 3 3 2" xfId="27616"/>
    <cellStyle name="Note 5 2 2 3 2 3 3 2 2" xfId="51235"/>
    <cellStyle name="Note 5 2 2 3 2 3 3 3" xfId="39427"/>
    <cellStyle name="Note 5 2 2 3 2 3 4" xfId="20671"/>
    <cellStyle name="Note 5 2 2 3 2 3 4 2" xfId="44292"/>
    <cellStyle name="Note 5 2 2 3 2 3 5" xfId="32484"/>
    <cellStyle name="Note 5 2 2 3 2 4" xfId="12488"/>
    <cellStyle name="Note 5 2 2 3 2 4 2" xfId="24298"/>
    <cellStyle name="Note 5 2 2 3 2 4 2 2" xfId="47917"/>
    <cellStyle name="Note 5 2 2 3 2 4 3" xfId="36109"/>
    <cellStyle name="Note 5 2 2 3 2 5" xfId="16215"/>
    <cellStyle name="Note 5 2 2 3 2 5 2" xfId="28025"/>
    <cellStyle name="Note 5 2 2 3 2 5 2 2" xfId="51644"/>
    <cellStyle name="Note 5 2 2 3 2 5 3" xfId="39836"/>
    <cellStyle name="Note 5 2 2 3 2 6" xfId="18047"/>
    <cellStyle name="Note 5 2 2 3 2 6 2" xfId="41668"/>
    <cellStyle name="Note 5 2 2 3 2 7" xfId="29860"/>
    <cellStyle name="Note 5 2 2 3 3" xfId="7573"/>
    <cellStyle name="Note 5 2 2 3 3 2" xfId="13858"/>
    <cellStyle name="Note 5 2 2 3 3 2 2" xfId="25668"/>
    <cellStyle name="Note 5 2 2 3 3 2 2 2" xfId="49287"/>
    <cellStyle name="Note 5 2 2 3 3 2 3" xfId="37479"/>
    <cellStyle name="Note 5 2 2 3 3 3" xfId="10412"/>
    <cellStyle name="Note 5 2 2 3 3 3 2" xfId="22222"/>
    <cellStyle name="Note 5 2 2 3 3 3 2 2" xfId="45841"/>
    <cellStyle name="Note 5 2 2 3 3 3 3" xfId="34033"/>
    <cellStyle name="Note 5 2 2 3 3 4" xfId="19387"/>
    <cellStyle name="Note 5 2 2 3 3 4 2" xfId="43008"/>
    <cellStyle name="Note 5 2 2 3 3 5" xfId="31200"/>
    <cellStyle name="Note 5 2 2 3 4" xfId="6809"/>
    <cellStyle name="Note 5 2 2 3 4 2" xfId="13094"/>
    <cellStyle name="Note 5 2 2 3 4 2 2" xfId="24904"/>
    <cellStyle name="Note 5 2 2 3 4 2 2 2" xfId="48523"/>
    <cellStyle name="Note 5 2 2 3 4 2 3" xfId="36715"/>
    <cellStyle name="Note 5 2 2 3 4 3" xfId="11657"/>
    <cellStyle name="Note 5 2 2 3 4 3 2" xfId="23467"/>
    <cellStyle name="Note 5 2 2 3 4 3 2 2" xfId="47086"/>
    <cellStyle name="Note 5 2 2 3 4 3 3" xfId="35278"/>
    <cellStyle name="Note 5 2 2 3 4 4" xfId="18623"/>
    <cellStyle name="Note 5 2 2 3 4 4 2" xfId="42244"/>
    <cellStyle name="Note 5 2 2 3 4 5" xfId="30436"/>
    <cellStyle name="Note 5 2 2 3 5" xfId="11000"/>
    <cellStyle name="Note 5 2 2 3 5 2" xfId="22810"/>
    <cellStyle name="Note 5 2 2 3 5 2 2" xfId="46429"/>
    <cellStyle name="Note 5 2 2 3 5 3" xfId="34621"/>
    <cellStyle name="Note 5 2 2 3 6" xfId="12147"/>
    <cellStyle name="Note 5 2 2 3 6 2" xfId="23957"/>
    <cellStyle name="Note 5 2 2 3 6 2 2" xfId="47576"/>
    <cellStyle name="Note 5 2 2 3 6 3" xfId="35768"/>
    <cellStyle name="Note 5 2 2 3 7" xfId="17481"/>
    <cellStyle name="Note 5 2 2 3 7 2" xfId="41102"/>
    <cellStyle name="Note 5 2 2 3 8" xfId="29294"/>
    <cellStyle name="Note 5 2 2 4" xfId="3604"/>
    <cellStyle name="Note 5 2 2 4 2" xfId="6186"/>
    <cellStyle name="Note 5 2 2 4 2 2" xfId="8526"/>
    <cellStyle name="Note 5 2 2 4 2 2 2" xfId="14811"/>
    <cellStyle name="Note 5 2 2 4 2 2 2 2" xfId="26621"/>
    <cellStyle name="Note 5 2 2 4 2 2 2 2 2" xfId="50240"/>
    <cellStyle name="Note 5 2 2 4 2 2 2 3" xfId="38432"/>
    <cellStyle name="Note 5 2 2 4 2 2 3" xfId="9655"/>
    <cellStyle name="Note 5 2 2 4 2 2 3 2" xfId="21465"/>
    <cellStyle name="Note 5 2 2 4 2 2 3 2 2" xfId="45084"/>
    <cellStyle name="Note 5 2 2 4 2 2 3 3" xfId="33276"/>
    <cellStyle name="Note 5 2 2 4 2 2 4" xfId="20340"/>
    <cellStyle name="Note 5 2 2 4 2 2 4 2" xfId="43961"/>
    <cellStyle name="Note 5 2 2 4 2 2 5" xfId="32153"/>
    <cellStyle name="Note 5 2 2 4 2 3" xfId="8864"/>
    <cellStyle name="Note 5 2 2 4 2 3 2" xfId="15149"/>
    <cellStyle name="Note 5 2 2 4 2 3 2 2" xfId="26959"/>
    <cellStyle name="Note 5 2 2 4 2 3 2 2 2" xfId="50578"/>
    <cellStyle name="Note 5 2 2 4 2 3 2 3" xfId="38770"/>
    <cellStyle name="Note 5 2 2 4 2 3 3" xfId="9188"/>
    <cellStyle name="Note 5 2 2 4 2 3 3 2" xfId="20998"/>
    <cellStyle name="Note 5 2 2 4 2 3 3 2 2" xfId="44617"/>
    <cellStyle name="Note 5 2 2 4 2 3 3 3" xfId="32809"/>
    <cellStyle name="Note 5 2 2 4 2 3 4" xfId="20678"/>
    <cellStyle name="Note 5 2 2 4 2 3 4 2" xfId="44299"/>
    <cellStyle name="Note 5 2 2 4 2 3 5" xfId="32491"/>
    <cellStyle name="Note 5 2 2 4 2 4" xfId="12495"/>
    <cellStyle name="Note 5 2 2 4 2 4 2" xfId="24305"/>
    <cellStyle name="Note 5 2 2 4 2 4 2 2" xfId="47924"/>
    <cellStyle name="Note 5 2 2 4 2 4 3" xfId="36116"/>
    <cellStyle name="Note 5 2 2 4 2 5" xfId="15474"/>
    <cellStyle name="Note 5 2 2 4 2 5 2" xfId="27284"/>
    <cellStyle name="Note 5 2 2 4 2 5 2 2" xfId="50903"/>
    <cellStyle name="Note 5 2 2 4 2 5 3" xfId="39095"/>
    <cellStyle name="Note 5 2 2 4 2 6" xfId="18054"/>
    <cellStyle name="Note 5 2 2 4 2 6 2" xfId="41675"/>
    <cellStyle name="Note 5 2 2 4 2 7" xfId="29867"/>
    <cellStyle name="Note 5 2 2 4 3" xfId="7585"/>
    <cellStyle name="Note 5 2 2 4 3 2" xfId="13870"/>
    <cellStyle name="Note 5 2 2 4 3 2 2" xfId="25680"/>
    <cellStyle name="Note 5 2 2 4 3 2 2 2" xfId="49299"/>
    <cellStyle name="Note 5 2 2 4 3 2 3" xfId="37491"/>
    <cellStyle name="Note 5 2 2 4 3 3" xfId="16217"/>
    <cellStyle name="Note 5 2 2 4 3 3 2" xfId="28027"/>
    <cellStyle name="Note 5 2 2 4 3 3 2 2" xfId="51646"/>
    <cellStyle name="Note 5 2 2 4 3 3 3" xfId="39838"/>
    <cellStyle name="Note 5 2 2 4 3 4" xfId="19399"/>
    <cellStyle name="Note 5 2 2 4 3 4 2" xfId="43020"/>
    <cellStyle name="Note 5 2 2 4 3 5" xfId="31212"/>
    <cellStyle name="Note 5 2 2 4 4" xfId="7145"/>
    <cellStyle name="Note 5 2 2 4 4 2" xfId="13430"/>
    <cellStyle name="Note 5 2 2 4 4 2 2" xfId="25240"/>
    <cellStyle name="Note 5 2 2 4 4 2 2 2" xfId="48859"/>
    <cellStyle name="Note 5 2 2 4 4 2 3" xfId="37051"/>
    <cellStyle name="Note 5 2 2 4 4 3" xfId="15365"/>
    <cellStyle name="Note 5 2 2 4 4 3 2" xfId="27175"/>
    <cellStyle name="Note 5 2 2 4 4 3 2 2" xfId="50794"/>
    <cellStyle name="Note 5 2 2 4 4 3 3" xfId="38986"/>
    <cellStyle name="Note 5 2 2 4 4 4" xfId="18959"/>
    <cellStyle name="Note 5 2 2 4 4 4 2" xfId="42580"/>
    <cellStyle name="Note 5 2 2 4 4 5" xfId="30772"/>
    <cellStyle name="Note 5 2 2 4 5" xfId="11012"/>
    <cellStyle name="Note 5 2 2 4 5 2" xfId="22822"/>
    <cellStyle name="Note 5 2 2 4 5 2 2" xfId="46441"/>
    <cellStyle name="Note 5 2 2 4 5 3" xfId="34633"/>
    <cellStyle name="Note 5 2 2 4 6" xfId="11918"/>
    <cellStyle name="Note 5 2 2 4 6 2" xfId="23728"/>
    <cellStyle name="Note 5 2 2 4 6 2 2" xfId="47347"/>
    <cellStyle name="Note 5 2 2 4 6 3" xfId="35539"/>
    <cellStyle name="Note 5 2 2 4 7" xfId="17493"/>
    <cellStyle name="Note 5 2 2 4 7 2" xfId="41114"/>
    <cellStyle name="Note 5 2 2 4 8" xfId="29306"/>
    <cellStyle name="Note 5 2 2 5" xfId="3611"/>
    <cellStyle name="Note 5 2 2 5 2" xfId="7592"/>
    <cellStyle name="Note 5 2 2 5 2 2" xfId="13877"/>
    <cellStyle name="Note 5 2 2 5 2 2 2" xfId="25687"/>
    <cellStyle name="Note 5 2 2 5 2 2 2 2" xfId="49306"/>
    <cellStyle name="Note 5 2 2 5 2 2 3" xfId="37498"/>
    <cellStyle name="Note 5 2 2 5 2 3" xfId="15764"/>
    <cellStyle name="Note 5 2 2 5 2 3 2" xfId="27574"/>
    <cellStyle name="Note 5 2 2 5 2 3 2 2" xfId="51193"/>
    <cellStyle name="Note 5 2 2 5 2 3 3" xfId="39385"/>
    <cellStyle name="Note 5 2 2 5 2 4" xfId="19406"/>
    <cellStyle name="Note 5 2 2 5 2 4 2" xfId="43027"/>
    <cellStyle name="Note 5 2 2 5 2 5" xfId="31219"/>
    <cellStyle name="Note 5 2 2 5 3" xfId="8112"/>
    <cellStyle name="Note 5 2 2 5 3 2" xfId="14397"/>
    <cellStyle name="Note 5 2 2 5 3 2 2" xfId="26207"/>
    <cellStyle name="Note 5 2 2 5 3 2 2 2" xfId="49826"/>
    <cellStyle name="Note 5 2 2 5 3 2 3" xfId="38018"/>
    <cellStyle name="Note 5 2 2 5 3 3" xfId="15377"/>
    <cellStyle name="Note 5 2 2 5 3 3 2" xfId="27187"/>
    <cellStyle name="Note 5 2 2 5 3 3 2 2" xfId="50806"/>
    <cellStyle name="Note 5 2 2 5 3 3 3" xfId="38998"/>
    <cellStyle name="Note 5 2 2 5 3 4" xfId="19926"/>
    <cellStyle name="Note 5 2 2 5 3 4 2" xfId="43547"/>
    <cellStyle name="Note 5 2 2 5 3 5" xfId="31739"/>
    <cellStyle name="Note 5 2 2 5 4" xfId="11019"/>
    <cellStyle name="Note 5 2 2 5 4 2" xfId="22829"/>
    <cellStyle name="Note 5 2 2 5 4 2 2" xfId="46448"/>
    <cellStyle name="Note 5 2 2 5 4 3" xfId="34640"/>
    <cellStyle name="Note 5 2 2 5 5" xfId="9899"/>
    <cellStyle name="Note 5 2 2 5 5 2" xfId="21709"/>
    <cellStyle name="Note 5 2 2 5 5 2 2" xfId="45328"/>
    <cellStyle name="Note 5 2 2 5 5 3" xfId="33520"/>
    <cellStyle name="Note 5 2 2 5 6" xfId="17500"/>
    <cellStyle name="Note 5 2 2 5 6 2" xfId="41121"/>
    <cellStyle name="Note 5 2 2 5 7" xfId="29313"/>
    <cellStyle name="Note 5 2 2 6" xfId="685"/>
    <cellStyle name="Note 5 2 2 6 2" xfId="6546"/>
    <cellStyle name="Note 5 2 2 6 2 2" xfId="12831"/>
    <cellStyle name="Note 5 2 2 6 2 2 2" xfId="24641"/>
    <cellStyle name="Note 5 2 2 6 2 2 2 2" xfId="48260"/>
    <cellStyle name="Note 5 2 2 6 2 2 3" xfId="36452"/>
    <cellStyle name="Note 5 2 2 6 2 3" xfId="9894"/>
    <cellStyle name="Note 5 2 2 6 2 3 2" xfId="21704"/>
    <cellStyle name="Note 5 2 2 6 2 3 2 2" xfId="45323"/>
    <cellStyle name="Note 5 2 2 6 2 3 3" xfId="33515"/>
    <cellStyle name="Note 5 2 2 6 2 4" xfId="18360"/>
    <cellStyle name="Note 5 2 2 6 2 4 2" xfId="41981"/>
    <cellStyle name="Note 5 2 2 6 2 5" xfId="30173"/>
    <cellStyle name="Note 5 2 2 6 3" xfId="8127"/>
    <cellStyle name="Note 5 2 2 6 3 2" xfId="14412"/>
    <cellStyle name="Note 5 2 2 6 3 2 2" xfId="26222"/>
    <cellStyle name="Note 5 2 2 6 3 2 2 2" xfId="49841"/>
    <cellStyle name="Note 5 2 2 6 3 2 3" xfId="38033"/>
    <cellStyle name="Note 5 2 2 6 3 3" xfId="12117"/>
    <cellStyle name="Note 5 2 2 6 3 3 2" xfId="23927"/>
    <cellStyle name="Note 5 2 2 6 3 3 2 2" xfId="47546"/>
    <cellStyle name="Note 5 2 2 6 3 3 3" xfId="35738"/>
    <cellStyle name="Note 5 2 2 6 3 4" xfId="19941"/>
    <cellStyle name="Note 5 2 2 6 3 4 2" xfId="43562"/>
    <cellStyle name="Note 5 2 2 6 3 5" xfId="31754"/>
    <cellStyle name="Note 5 2 2 6 4" xfId="9340"/>
    <cellStyle name="Note 5 2 2 6 4 2" xfId="21150"/>
    <cellStyle name="Note 5 2 2 6 4 2 2" xfId="44769"/>
    <cellStyle name="Note 5 2 2 6 4 3" xfId="32961"/>
    <cellStyle name="Note 5 2 2 6 5" xfId="16781"/>
    <cellStyle name="Note 5 2 2 6 5 2" xfId="28591"/>
    <cellStyle name="Note 5 2 2 6 5 2 2" xfId="52210"/>
    <cellStyle name="Note 5 2 2 6 5 3" xfId="40402"/>
    <cellStyle name="Note 5 2 2 6 6" xfId="16885"/>
    <cellStyle name="Note 5 2 2 6 6 2" xfId="40506"/>
    <cellStyle name="Note 5 2 2 6 7" xfId="28698"/>
    <cellStyle name="Note 5 2 3" xfId="3331"/>
    <cellStyle name="Note 5 2 3 2" xfId="5977"/>
    <cellStyle name="Note 5 2 3 2 2" xfId="8363"/>
    <cellStyle name="Note 5 2 3 2 2 2" xfId="14648"/>
    <cellStyle name="Note 5 2 3 2 2 2 2" xfId="26458"/>
    <cellStyle name="Note 5 2 3 2 2 2 2 2" xfId="50077"/>
    <cellStyle name="Note 5 2 3 2 2 2 3" xfId="38269"/>
    <cellStyle name="Note 5 2 3 2 2 3" xfId="10061"/>
    <cellStyle name="Note 5 2 3 2 2 3 2" xfId="21871"/>
    <cellStyle name="Note 5 2 3 2 2 3 2 2" xfId="45490"/>
    <cellStyle name="Note 5 2 3 2 2 3 3" xfId="33682"/>
    <cellStyle name="Note 5 2 3 2 2 4" xfId="20177"/>
    <cellStyle name="Note 5 2 3 2 2 4 2" xfId="43798"/>
    <cellStyle name="Note 5 2 3 2 2 5" xfId="31990"/>
    <cellStyle name="Note 5 2 3 2 3" xfId="8715"/>
    <cellStyle name="Note 5 2 3 2 3 2" xfId="15000"/>
    <cellStyle name="Note 5 2 3 2 3 2 2" xfId="26810"/>
    <cellStyle name="Note 5 2 3 2 3 2 2 2" xfId="50429"/>
    <cellStyle name="Note 5 2 3 2 3 2 3" xfId="38621"/>
    <cellStyle name="Note 5 2 3 2 3 3" xfId="11580"/>
    <cellStyle name="Note 5 2 3 2 3 3 2" xfId="23390"/>
    <cellStyle name="Note 5 2 3 2 3 3 2 2" xfId="47009"/>
    <cellStyle name="Note 5 2 3 2 3 3 3" xfId="35201"/>
    <cellStyle name="Note 5 2 3 2 3 4" xfId="20529"/>
    <cellStyle name="Note 5 2 3 2 3 4 2" xfId="44150"/>
    <cellStyle name="Note 5 2 3 2 3 5" xfId="32342"/>
    <cellStyle name="Note 5 2 3 2 4" xfId="12320"/>
    <cellStyle name="Note 5 2 3 2 4 2" xfId="24130"/>
    <cellStyle name="Note 5 2 3 2 4 2 2" xfId="47749"/>
    <cellStyle name="Note 5 2 3 2 4 3" xfId="35941"/>
    <cellStyle name="Note 5 2 3 2 5" xfId="16765"/>
    <cellStyle name="Note 5 2 3 2 5 2" xfId="28575"/>
    <cellStyle name="Note 5 2 3 2 5 2 2" xfId="52194"/>
    <cellStyle name="Note 5 2 3 2 5 3" xfId="40386"/>
    <cellStyle name="Note 5 2 3 2 6" xfId="17905"/>
    <cellStyle name="Note 5 2 3 2 6 2" xfId="41526"/>
    <cellStyle name="Note 5 2 3 2 7" xfId="29718"/>
    <cellStyle name="Note 5 2 3 3" xfId="7369"/>
    <cellStyle name="Note 5 2 3 3 2" xfId="13654"/>
    <cellStyle name="Note 5 2 3 3 2 2" xfId="25464"/>
    <cellStyle name="Note 5 2 3 3 2 2 2" xfId="49083"/>
    <cellStyle name="Note 5 2 3 3 2 3" xfId="37275"/>
    <cellStyle name="Note 5 2 3 3 3" xfId="11658"/>
    <cellStyle name="Note 5 2 3 3 3 2" xfId="23468"/>
    <cellStyle name="Note 5 2 3 3 3 2 2" xfId="47087"/>
    <cellStyle name="Note 5 2 3 3 3 3" xfId="35279"/>
    <cellStyle name="Note 5 2 3 3 4" xfId="19183"/>
    <cellStyle name="Note 5 2 3 3 4 2" xfId="42804"/>
    <cellStyle name="Note 5 2 3 3 5" xfId="30996"/>
    <cellStyle name="Note 5 2 3 4" xfId="8289"/>
    <cellStyle name="Note 5 2 3 4 2" xfId="14574"/>
    <cellStyle name="Note 5 2 3 4 2 2" xfId="26384"/>
    <cellStyle name="Note 5 2 3 4 2 2 2" xfId="50003"/>
    <cellStyle name="Note 5 2 3 4 2 3" xfId="38195"/>
    <cellStyle name="Note 5 2 3 4 3" xfId="9813"/>
    <cellStyle name="Note 5 2 3 4 3 2" xfId="21623"/>
    <cellStyle name="Note 5 2 3 4 3 2 2" xfId="45242"/>
    <cellStyle name="Note 5 2 3 4 3 3" xfId="33434"/>
    <cellStyle name="Note 5 2 3 4 4" xfId="20103"/>
    <cellStyle name="Note 5 2 3 4 4 2" xfId="43724"/>
    <cellStyle name="Note 5 2 3 4 5" xfId="31916"/>
    <cellStyle name="Note 5 2 3 5" xfId="10772"/>
    <cellStyle name="Note 5 2 3 5 2" xfId="22582"/>
    <cellStyle name="Note 5 2 3 5 2 2" xfId="46201"/>
    <cellStyle name="Note 5 2 3 5 3" xfId="34393"/>
    <cellStyle name="Note 5 2 3 6" xfId="16670"/>
    <cellStyle name="Note 5 2 3 6 2" xfId="28480"/>
    <cellStyle name="Note 5 2 3 6 2 2" xfId="52099"/>
    <cellStyle name="Note 5 2 3 6 3" xfId="40291"/>
    <cellStyle name="Note 5 2 3 7" xfId="17286"/>
    <cellStyle name="Note 5 2 3 7 2" xfId="40907"/>
    <cellStyle name="Note 5 2 3 8" xfId="29099"/>
    <cellStyle name="Note 5 2 4" xfId="3478"/>
    <cellStyle name="Note 5 2 4 2" xfId="6097"/>
    <cellStyle name="Note 5 2 4 2 2" xfId="8456"/>
    <cellStyle name="Note 5 2 4 2 2 2" xfId="14741"/>
    <cellStyle name="Note 5 2 4 2 2 2 2" xfId="26551"/>
    <cellStyle name="Note 5 2 4 2 2 2 2 2" xfId="50170"/>
    <cellStyle name="Note 5 2 4 2 2 2 3" xfId="38362"/>
    <cellStyle name="Note 5 2 4 2 2 3" xfId="15669"/>
    <cellStyle name="Note 5 2 4 2 2 3 2" xfId="27479"/>
    <cellStyle name="Note 5 2 4 2 2 3 2 2" xfId="51098"/>
    <cellStyle name="Note 5 2 4 2 2 3 3" xfId="39290"/>
    <cellStyle name="Note 5 2 4 2 2 4" xfId="20270"/>
    <cellStyle name="Note 5 2 4 2 2 4 2" xfId="43891"/>
    <cellStyle name="Note 5 2 4 2 2 5" xfId="32083"/>
    <cellStyle name="Note 5 2 4 2 3" xfId="8803"/>
    <cellStyle name="Note 5 2 4 2 3 2" xfId="15088"/>
    <cellStyle name="Note 5 2 4 2 3 2 2" xfId="26898"/>
    <cellStyle name="Note 5 2 4 2 3 2 2 2" xfId="50517"/>
    <cellStyle name="Note 5 2 4 2 3 2 3" xfId="38709"/>
    <cellStyle name="Note 5 2 4 2 3 3" xfId="15242"/>
    <cellStyle name="Note 5 2 4 2 3 3 2" xfId="27052"/>
    <cellStyle name="Note 5 2 4 2 3 3 2 2" xfId="50671"/>
    <cellStyle name="Note 5 2 4 2 3 3 3" xfId="38863"/>
    <cellStyle name="Note 5 2 4 2 3 4" xfId="20617"/>
    <cellStyle name="Note 5 2 4 2 3 4 2" xfId="44238"/>
    <cellStyle name="Note 5 2 4 2 3 5" xfId="32430"/>
    <cellStyle name="Note 5 2 4 2 4" xfId="12423"/>
    <cellStyle name="Note 5 2 4 2 4 2" xfId="24233"/>
    <cellStyle name="Note 5 2 4 2 4 2 2" xfId="47852"/>
    <cellStyle name="Note 5 2 4 2 4 3" xfId="36044"/>
    <cellStyle name="Note 5 2 4 2 5" xfId="15977"/>
    <cellStyle name="Note 5 2 4 2 5 2" xfId="27787"/>
    <cellStyle name="Note 5 2 4 2 5 2 2" xfId="51406"/>
    <cellStyle name="Note 5 2 4 2 5 3" xfId="39598"/>
    <cellStyle name="Note 5 2 4 2 6" xfId="17993"/>
    <cellStyle name="Note 5 2 4 2 6 2" xfId="41614"/>
    <cellStyle name="Note 5 2 4 2 7" xfId="29806"/>
    <cellStyle name="Note 5 2 4 3" xfId="7480"/>
    <cellStyle name="Note 5 2 4 3 2" xfId="13765"/>
    <cellStyle name="Note 5 2 4 3 2 2" xfId="25575"/>
    <cellStyle name="Note 5 2 4 3 2 2 2" xfId="49194"/>
    <cellStyle name="Note 5 2 4 3 2 3" xfId="37386"/>
    <cellStyle name="Note 5 2 4 3 3" xfId="16448"/>
    <cellStyle name="Note 5 2 4 3 3 2" xfId="28258"/>
    <cellStyle name="Note 5 2 4 3 3 2 2" xfId="51877"/>
    <cellStyle name="Note 5 2 4 3 3 3" xfId="40069"/>
    <cellStyle name="Note 5 2 4 3 4" xfId="19294"/>
    <cellStyle name="Note 5 2 4 3 4 2" xfId="42915"/>
    <cellStyle name="Note 5 2 4 3 5" xfId="31107"/>
    <cellStyle name="Note 5 2 4 4" xfId="8029"/>
    <cellStyle name="Note 5 2 4 4 2" xfId="14314"/>
    <cellStyle name="Note 5 2 4 4 2 2" xfId="26124"/>
    <cellStyle name="Note 5 2 4 4 2 2 2" xfId="49743"/>
    <cellStyle name="Note 5 2 4 4 2 3" xfId="37935"/>
    <cellStyle name="Note 5 2 4 4 3" xfId="15648"/>
    <cellStyle name="Note 5 2 4 4 3 2" xfId="27458"/>
    <cellStyle name="Note 5 2 4 4 3 2 2" xfId="51077"/>
    <cellStyle name="Note 5 2 4 4 3 3" xfId="39269"/>
    <cellStyle name="Note 5 2 4 4 4" xfId="19843"/>
    <cellStyle name="Note 5 2 4 4 4 2" xfId="43464"/>
    <cellStyle name="Note 5 2 4 4 5" xfId="31656"/>
    <cellStyle name="Note 5 2 4 5" xfId="10901"/>
    <cellStyle name="Note 5 2 4 5 2" xfId="22711"/>
    <cellStyle name="Note 5 2 4 5 2 2" xfId="46330"/>
    <cellStyle name="Note 5 2 4 5 3" xfId="34522"/>
    <cellStyle name="Note 5 2 4 6" xfId="16332"/>
    <cellStyle name="Note 5 2 4 6 2" xfId="28142"/>
    <cellStyle name="Note 5 2 4 6 2 2" xfId="51761"/>
    <cellStyle name="Note 5 2 4 6 3" xfId="39953"/>
    <cellStyle name="Note 5 2 4 7" xfId="17395"/>
    <cellStyle name="Note 5 2 4 7 2" xfId="41016"/>
    <cellStyle name="Note 5 2 4 8" xfId="29208"/>
    <cellStyle name="Note 5 2 5" xfId="3378"/>
    <cellStyle name="Note 5 2 5 2" xfId="6018"/>
    <cellStyle name="Note 5 2 5 2 2" xfId="8388"/>
    <cellStyle name="Note 5 2 5 2 2 2" xfId="14673"/>
    <cellStyle name="Note 5 2 5 2 2 2 2" xfId="26483"/>
    <cellStyle name="Note 5 2 5 2 2 2 2 2" xfId="50102"/>
    <cellStyle name="Note 5 2 5 2 2 2 3" xfId="38294"/>
    <cellStyle name="Note 5 2 5 2 2 3" xfId="15563"/>
    <cellStyle name="Note 5 2 5 2 2 3 2" xfId="27373"/>
    <cellStyle name="Note 5 2 5 2 2 3 2 2" xfId="50992"/>
    <cellStyle name="Note 5 2 5 2 2 3 3" xfId="39184"/>
    <cellStyle name="Note 5 2 5 2 2 4" xfId="20202"/>
    <cellStyle name="Note 5 2 5 2 2 4 2" xfId="43823"/>
    <cellStyle name="Note 5 2 5 2 2 5" xfId="32015"/>
    <cellStyle name="Note 5 2 5 2 3" xfId="8737"/>
    <cellStyle name="Note 5 2 5 2 3 2" xfId="15022"/>
    <cellStyle name="Note 5 2 5 2 3 2 2" xfId="26832"/>
    <cellStyle name="Note 5 2 5 2 3 2 2 2" xfId="50451"/>
    <cellStyle name="Note 5 2 5 2 3 2 3" xfId="38643"/>
    <cellStyle name="Note 5 2 5 2 3 3" xfId="9208"/>
    <cellStyle name="Note 5 2 5 2 3 3 2" xfId="21018"/>
    <cellStyle name="Note 5 2 5 2 3 3 2 2" xfId="44637"/>
    <cellStyle name="Note 5 2 5 2 3 3 3" xfId="32829"/>
    <cellStyle name="Note 5 2 5 2 3 4" xfId="20551"/>
    <cellStyle name="Note 5 2 5 2 3 4 2" xfId="44172"/>
    <cellStyle name="Note 5 2 5 2 3 5" xfId="32364"/>
    <cellStyle name="Note 5 2 5 2 4" xfId="12351"/>
    <cellStyle name="Note 5 2 5 2 4 2" xfId="24161"/>
    <cellStyle name="Note 5 2 5 2 4 2 2" xfId="47780"/>
    <cellStyle name="Note 5 2 5 2 4 3" xfId="35972"/>
    <cellStyle name="Note 5 2 5 2 5" xfId="15863"/>
    <cellStyle name="Note 5 2 5 2 5 2" xfId="27673"/>
    <cellStyle name="Note 5 2 5 2 5 2 2" xfId="51292"/>
    <cellStyle name="Note 5 2 5 2 5 3" xfId="39484"/>
    <cellStyle name="Note 5 2 5 2 6" xfId="17927"/>
    <cellStyle name="Note 5 2 5 2 6 2" xfId="41548"/>
    <cellStyle name="Note 5 2 5 2 7" xfId="29740"/>
    <cellStyle name="Note 5 2 5 3" xfId="7391"/>
    <cellStyle name="Note 5 2 5 3 2" xfId="13676"/>
    <cellStyle name="Note 5 2 5 3 2 2" xfId="25486"/>
    <cellStyle name="Note 5 2 5 3 2 2 2" xfId="49105"/>
    <cellStyle name="Note 5 2 5 3 2 3" xfId="37297"/>
    <cellStyle name="Note 5 2 5 3 3" xfId="9071"/>
    <cellStyle name="Note 5 2 5 3 3 2" xfId="20881"/>
    <cellStyle name="Note 5 2 5 3 3 2 2" xfId="44500"/>
    <cellStyle name="Note 5 2 5 3 3 3" xfId="32692"/>
    <cellStyle name="Note 5 2 5 3 4" xfId="19205"/>
    <cellStyle name="Note 5 2 5 3 4 2" xfId="42826"/>
    <cellStyle name="Note 5 2 5 3 5" xfId="31018"/>
    <cellStyle name="Note 5 2 5 4" xfId="6983"/>
    <cellStyle name="Note 5 2 5 4 2" xfId="13268"/>
    <cellStyle name="Note 5 2 5 4 2 2" xfId="25078"/>
    <cellStyle name="Note 5 2 5 4 2 2 2" xfId="48697"/>
    <cellStyle name="Note 5 2 5 4 2 3" xfId="36889"/>
    <cellStyle name="Note 5 2 5 4 3" xfId="9404"/>
    <cellStyle name="Note 5 2 5 4 3 2" xfId="21214"/>
    <cellStyle name="Note 5 2 5 4 3 2 2" xfId="44833"/>
    <cellStyle name="Note 5 2 5 4 3 3" xfId="33025"/>
    <cellStyle name="Note 5 2 5 4 4" xfId="18797"/>
    <cellStyle name="Note 5 2 5 4 4 2" xfId="42418"/>
    <cellStyle name="Note 5 2 5 4 5" xfId="30610"/>
    <cellStyle name="Note 5 2 5 5" xfId="10810"/>
    <cellStyle name="Note 5 2 5 5 2" xfId="22620"/>
    <cellStyle name="Note 5 2 5 5 2 2" xfId="46239"/>
    <cellStyle name="Note 5 2 5 5 3" xfId="34431"/>
    <cellStyle name="Note 5 2 5 6" xfId="16641"/>
    <cellStyle name="Note 5 2 5 6 2" xfId="28451"/>
    <cellStyle name="Note 5 2 5 6 2 2" xfId="52070"/>
    <cellStyle name="Note 5 2 5 6 3" xfId="40262"/>
    <cellStyle name="Note 5 2 5 7" xfId="17308"/>
    <cellStyle name="Note 5 2 5 7 2" xfId="40929"/>
    <cellStyle name="Note 5 2 5 8" xfId="29121"/>
    <cellStyle name="Note 5 2 6" xfId="3490"/>
    <cellStyle name="Note 5 2 6 2" xfId="7492"/>
    <cellStyle name="Note 5 2 6 2 2" xfId="13777"/>
    <cellStyle name="Note 5 2 6 2 2 2" xfId="25587"/>
    <cellStyle name="Note 5 2 6 2 2 2 2" xfId="49206"/>
    <cellStyle name="Note 5 2 6 2 2 3" xfId="37398"/>
    <cellStyle name="Note 5 2 6 2 3" xfId="16095"/>
    <cellStyle name="Note 5 2 6 2 3 2" xfId="27905"/>
    <cellStyle name="Note 5 2 6 2 3 2 2" xfId="51524"/>
    <cellStyle name="Note 5 2 6 2 3 3" xfId="39716"/>
    <cellStyle name="Note 5 2 6 2 4" xfId="19306"/>
    <cellStyle name="Note 5 2 6 2 4 2" xfId="42927"/>
    <cellStyle name="Note 5 2 6 2 5" xfId="31119"/>
    <cellStyle name="Note 5 2 6 3" xfId="7608"/>
    <cellStyle name="Note 5 2 6 3 2" xfId="13893"/>
    <cellStyle name="Note 5 2 6 3 2 2" xfId="25703"/>
    <cellStyle name="Note 5 2 6 3 2 2 2" xfId="49322"/>
    <cellStyle name="Note 5 2 6 3 2 3" xfId="37514"/>
    <cellStyle name="Note 5 2 6 3 3" xfId="11405"/>
    <cellStyle name="Note 5 2 6 3 3 2" xfId="23215"/>
    <cellStyle name="Note 5 2 6 3 3 2 2" xfId="46834"/>
    <cellStyle name="Note 5 2 6 3 3 3" xfId="35026"/>
    <cellStyle name="Note 5 2 6 3 4" xfId="19422"/>
    <cellStyle name="Note 5 2 6 3 4 2" xfId="43043"/>
    <cellStyle name="Note 5 2 6 3 5" xfId="31235"/>
    <cellStyle name="Note 5 2 6 4" xfId="10913"/>
    <cellStyle name="Note 5 2 6 4 2" xfId="22723"/>
    <cellStyle name="Note 5 2 6 4 2 2" xfId="46342"/>
    <cellStyle name="Note 5 2 6 4 3" xfId="34534"/>
    <cellStyle name="Note 5 2 6 5" xfId="16116"/>
    <cellStyle name="Note 5 2 6 5 2" xfId="27926"/>
    <cellStyle name="Note 5 2 6 5 2 2" xfId="51545"/>
    <cellStyle name="Note 5 2 6 5 3" xfId="39737"/>
    <cellStyle name="Note 5 2 6 6" xfId="17407"/>
    <cellStyle name="Note 5 2 6 6 2" xfId="41028"/>
    <cellStyle name="Note 5 2 6 7" xfId="29220"/>
    <cellStyle name="Note 5 2 7" xfId="660"/>
    <cellStyle name="Note 5 2 7 2" xfId="6521"/>
    <cellStyle name="Note 5 2 7 2 2" xfId="12806"/>
    <cellStyle name="Note 5 2 7 2 2 2" xfId="24616"/>
    <cellStyle name="Note 5 2 7 2 2 2 2" xfId="48235"/>
    <cellStyle name="Note 5 2 7 2 2 3" xfId="36427"/>
    <cellStyle name="Note 5 2 7 2 3" xfId="11695"/>
    <cellStyle name="Note 5 2 7 2 3 2" xfId="23505"/>
    <cellStyle name="Note 5 2 7 2 3 2 2" xfId="47124"/>
    <cellStyle name="Note 5 2 7 2 3 3" xfId="35316"/>
    <cellStyle name="Note 5 2 7 2 4" xfId="18335"/>
    <cellStyle name="Note 5 2 7 2 4 2" xfId="41956"/>
    <cellStyle name="Note 5 2 7 2 5" xfId="30148"/>
    <cellStyle name="Note 5 2 7 3" xfId="6442"/>
    <cellStyle name="Note 5 2 7 3 2" xfId="12728"/>
    <cellStyle name="Note 5 2 7 3 2 2" xfId="24538"/>
    <cellStyle name="Note 5 2 7 3 2 2 2" xfId="48157"/>
    <cellStyle name="Note 5 2 7 3 2 3" xfId="36349"/>
    <cellStyle name="Note 5 2 7 3 3" xfId="15749"/>
    <cellStyle name="Note 5 2 7 3 3 2" xfId="27559"/>
    <cellStyle name="Note 5 2 7 3 3 2 2" xfId="51178"/>
    <cellStyle name="Note 5 2 7 3 3 3" xfId="39370"/>
    <cellStyle name="Note 5 2 7 3 4" xfId="18257"/>
    <cellStyle name="Note 5 2 7 3 4 2" xfId="41878"/>
    <cellStyle name="Note 5 2 7 3 5" xfId="30070"/>
    <cellStyle name="Note 5 2 7 4" xfId="9315"/>
    <cellStyle name="Note 5 2 7 4 2" xfId="21125"/>
    <cellStyle name="Note 5 2 7 4 2 2" xfId="44744"/>
    <cellStyle name="Note 5 2 7 4 3" xfId="32936"/>
    <cellStyle name="Note 5 2 7 5" xfId="16411"/>
    <cellStyle name="Note 5 2 7 5 2" xfId="28221"/>
    <cellStyle name="Note 5 2 7 5 2 2" xfId="51840"/>
    <cellStyle name="Note 5 2 7 5 3" xfId="40032"/>
    <cellStyle name="Note 5 2 7 6" xfId="16860"/>
    <cellStyle name="Note 5 2 7 6 2" xfId="40481"/>
    <cellStyle name="Note 5 2 7 7" xfId="28673"/>
    <cellStyle name="Note 5 3" xfId="481"/>
    <cellStyle name="Note 5 3 2" xfId="1034"/>
    <cellStyle name="Note 5 3 2 2" xfId="3778"/>
    <cellStyle name="Note 5 3 2 2 2" xfId="7670"/>
    <cellStyle name="Note 5 3 2 2 2 2" xfId="13955"/>
    <cellStyle name="Note 5 3 2 2 2 2 2" xfId="25765"/>
    <cellStyle name="Note 5 3 2 2 2 2 2 2" xfId="49384"/>
    <cellStyle name="Note 5 3 2 2 2 2 3" xfId="37576"/>
    <cellStyle name="Note 5 3 2 2 2 3" xfId="16713"/>
    <cellStyle name="Note 5 3 2 2 2 3 2" xfId="28523"/>
    <cellStyle name="Note 5 3 2 2 2 3 2 2" xfId="52142"/>
    <cellStyle name="Note 5 3 2 2 2 3 3" xfId="40334"/>
    <cellStyle name="Note 5 3 2 2 2 4" xfId="19484"/>
    <cellStyle name="Note 5 3 2 2 2 4 2" xfId="43105"/>
    <cellStyle name="Note 5 3 2 2 2 5" xfId="31297"/>
    <cellStyle name="Note 5 3 2 2 3" xfId="7095"/>
    <cellStyle name="Note 5 3 2 2 3 2" xfId="13380"/>
    <cellStyle name="Note 5 3 2 2 3 2 2" xfId="25190"/>
    <cellStyle name="Note 5 3 2 2 3 2 2 2" xfId="48809"/>
    <cellStyle name="Note 5 3 2 2 3 2 3" xfId="37001"/>
    <cellStyle name="Note 5 3 2 2 3 3" xfId="9172"/>
    <cellStyle name="Note 5 3 2 2 3 3 2" xfId="20982"/>
    <cellStyle name="Note 5 3 2 2 3 3 2 2" xfId="44601"/>
    <cellStyle name="Note 5 3 2 2 3 3 3" xfId="32793"/>
    <cellStyle name="Note 5 3 2 2 3 4" xfId="18909"/>
    <cellStyle name="Note 5 3 2 2 3 4 2" xfId="42530"/>
    <cellStyle name="Note 5 3 2 2 3 5" xfId="30722"/>
    <cellStyle name="Note 5 3 2 2 4" xfId="11116"/>
    <cellStyle name="Note 5 3 2 2 4 2" xfId="22926"/>
    <cellStyle name="Note 5 3 2 2 4 2 2" xfId="46545"/>
    <cellStyle name="Note 5 3 2 2 4 3" xfId="34737"/>
    <cellStyle name="Note 5 3 2 2 5" xfId="11736"/>
    <cellStyle name="Note 5 3 2 2 5 2" xfId="23546"/>
    <cellStyle name="Note 5 3 2 2 5 2 2" xfId="47165"/>
    <cellStyle name="Note 5 3 2 2 5 3" xfId="35357"/>
    <cellStyle name="Note 5 3 2 2 6" xfId="17551"/>
    <cellStyle name="Note 5 3 2 2 6 2" xfId="41172"/>
    <cellStyle name="Note 5 3 2 2 7" xfId="29364"/>
    <cellStyle name="Note 5 3 2 3" xfId="6657"/>
    <cellStyle name="Note 5 3 2 3 2" xfId="12942"/>
    <cellStyle name="Note 5 3 2 3 2 2" xfId="24752"/>
    <cellStyle name="Note 5 3 2 3 2 2 2" xfId="48371"/>
    <cellStyle name="Note 5 3 2 3 2 3" xfId="36563"/>
    <cellStyle name="Note 5 3 2 3 3" xfId="12196"/>
    <cellStyle name="Note 5 3 2 3 3 2" xfId="24006"/>
    <cellStyle name="Note 5 3 2 3 3 2 2" xfId="47625"/>
    <cellStyle name="Note 5 3 2 3 3 3" xfId="35817"/>
    <cellStyle name="Note 5 3 2 3 4" xfId="18471"/>
    <cellStyle name="Note 5 3 2 3 4 2" xfId="42092"/>
    <cellStyle name="Note 5 3 2 3 5" xfId="30284"/>
    <cellStyle name="Note 5 3 2 4" xfId="6404"/>
    <cellStyle name="Note 5 3 2 4 2" xfId="12690"/>
    <cellStyle name="Note 5 3 2 4 2 2" xfId="24500"/>
    <cellStyle name="Note 5 3 2 4 2 2 2" xfId="48119"/>
    <cellStyle name="Note 5 3 2 4 2 3" xfId="36311"/>
    <cellStyle name="Note 5 3 2 4 3" xfId="15888"/>
    <cellStyle name="Note 5 3 2 4 3 2" xfId="27698"/>
    <cellStyle name="Note 5 3 2 4 3 2 2" xfId="51317"/>
    <cellStyle name="Note 5 3 2 4 3 3" xfId="39509"/>
    <cellStyle name="Note 5 3 2 4 4" xfId="18219"/>
    <cellStyle name="Note 5 3 2 4 4 2" xfId="41840"/>
    <cellStyle name="Note 5 3 2 4 5" xfId="30032"/>
    <cellStyle name="Note 5 3 2 5" xfId="9524"/>
    <cellStyle name="Note 5 3 2 5 2" xfId="21334"/>
    <cellStyle name="Note 5 3 2 5 2 2" xfId="44953"/>
    <cellStyle name="Note 5 3 2 5 3" xfId="33145"/>
    <cellStyle name="Note 5 3 2 6" xfId="10077"/>
    <cellStyle name="Note 5 3 2 6 2" xfId="21887"/>
    <cellStyle name="Note 5 3 2 6 2 2" xfId="45506"/>
    <cellStyle name="Note 5 3 2 6 3" xfId="33698"/>
    <cellStyle name="Note 5 3 2 7" xfId="16932"/>
    <cellStyle name="Note 5 3 2 7 2" xfId="40553"/>
    <cellStyle name="Note 5 3 2 8" xfId="28745"/>
    <cellStyle name="Note 5 3 3" xfId="3282"/>
    <cellStyle name="Note 5 3 3 2" xfId="5928"/>
    <cellStyle name="Note 5 3 3 2 2" xfId="8322"/>
    <cellStyle name="Note 5 3 3 2 2 2" xfId="14607"/>
    <cellStyle name="Note 5 3 3 2 2 2 2" xfId="26417"/>
    <cellStyle name="Note 5 3 3 2 2 2 2 2" xfId="50036"/>
    <cellStyle name="Note 5 3 3 2 2 2 3" xfId="38228"/>
    <cellStyle name="Note 5 3 3 2 2 3" xfId="15621"/>
    <cellStyle name="Note 5 3 3 2 2 3 2" xfId="27431"/>
    <cellStyle name="Note 5 3 3 2 2 3 2 2" xfId="51050"/>
    <cellStyle name="Note 5 3 3 2 2 3 3" xfId="39242"/>
    <cellStyle name="Note 5 3 3 2 2 4" xfId="20136"/>
    <cellStyle name="Note 5 3 3 2 2 4 2" xfId="43757"/>
    <cellStyle name="Note 5 3 3 2 2 5" xfId="31949"/>
    <cellStyle name="Note 5 3 3 2 3" xfId="8677"/>
    <cellStyle name="Note 5 3 3 2 3 2" xfId="14962"/>
    <cellStyle name="Note 5 3 3 2 3 2 2" xfId="26772"/>
    <cellStyle name="Note 5 3 3 2 3 2 2 2" xfId="50391"/>
    <cellStyle name="Note 5 3 3 2 3 2 3" xfId="38583"/>
    <cellStyle name="Note 5 3 3 2 3 3" xfId="15640"/>
    <cellStyle name="Note 5 3 3 2 3 3 2" xfId="27450"/>
    <cellStyle name="Note 5 3 3 2 3 3 2 2" xfId="51069"/>
    <cellStyle name="Note 5 3 3 2 3 3 3" xfId="39261"/>
    <cellStyle name="Note 5 3 3 2 3 4" xfId="20491"/>
    <cellStyle name="Note 5 3 3 2 3 4 2" xfId="44112"/>
    <cellStyle name="Note 5 3 3 2 3 5" xfId="32304"/>
    <cellStyle name="Note 5 3 3 2 4" xfId="12272"/>
    <cellStyle name="Note 5 3 3 2 4 2" xfId="24082"/>
    <cellStyle name="Note 5 3 3 2 4 2 2" xfId="47701"/>
    <cellStyle name="Note 5 3 3 2 4 3" xfId="35893"/>
    <cellStyle name="Note 5 3 3 2 5" xfId="16749"/>
    <cellStyle name="Note 5 3 3 2 5 2" xfId="28559"/>
    <cellStyle name="Note 5 3 3 2 5 2 2" xfId="52178"/>
    <cellStyle name="Note 5 3 3 2 5 3" xfId="40370"/>
    <cellStyle name="Note 5 3 3 2 6" xfId="17867"/>
    <cellStyle name="Note 5 3 3 2 6 2" xfId="41488"/>
    <cellStyle name="Note 5 3 3 2 7" xfId="29680"/>
    <cellStyle name="Note 5 3 3 3" xfId="7327"/>
    <cellStyle name="Note 5 3 3 3 2" xfId="13612"/>
    <cellStyle name="Note 5 3 3 3 2 2" xfId="25422"/>
    <cellStyle name="Note 5 3 3 3 2 2 2" xfId="49041"/>
    <cellStyle name="Note 5 3 3 3 2 3" xfId="37233"/>
    <cellStyle name="Note 5 3 3 3 3" xfId="11924"/>
    <cellStyle name="Note 5 3 3 3 3 2" xfId="23734"/>
    <cellStyle name="Note 5 3 3 3 3 2 2" xfId="47353"/>
    <cellStyle name="Note 5 3 3 3 3 3" xfId="35545"/>
    <cellStyle name="Note 5 3 3 3 4" xfId="19141"/>
    <cellStyle name="Note 5 3 3 3 4 2" xfId="42762"/>
    <cellStyle name="Note 5 3 3 3 5" xfId="30954"/>
    <cellStyle name="Note 5 3 3 4" xfId="7884"/>
    <cellStyle name="Note 5 3 3 4 2" xfId="14169"/>
    <cellStyle name="Note 5 3 3 4 2 2" xfId="25979"/>
    <cellStyle name="Note 5 3 3 4 2 2 2" xfId="49598"/>
    <cellStyle name="Note 5 3 3 4 2 3" xfId="37790"/>
    <cellStyle name="Note 5 3 3 4 3" xfId="11242"/>
    <cellStyle name="Note 5 3 3 4 3 2" xfId="23052"/>
    <cellStyle name="Note 5 3 3 4 3 2 2" xfId="46671"/>
    <cellStyle name="Note 5 3 3 4 3 3" xfId="34863"/>
    <cellStyle name="Note 5 3 3 4 4" xfId="19698"/>
    <cellStyle name="Note 5 3 3 4 4 2" xfId="43319"/>
    <cellStyle name="Note 5 3 3 4 5" xfId="31511"/>
    <cellStyle name="Note 5 3 3 5" xfId="10727"/>
    <cellStyle name="Note 5 3 3 5 2" xfId="22537"/>
    <cellStyle name="Note 5 3 3 5 2 2" xfId="46156"/>
    <cellStyle name="Note 5 3 3 5 3" xfId="34348"/>
    <cellStyle name="Note 5 3 3 6" xfId="16365"/>
    <cellStyle name="Note 5 3 3 6 2" xfId="28175"/>
    <cellStyle name="Note 5 3 3 6 2 2" xfId="51794"/>
    <cellStyle name="Note 5 3 3 6 3" xfId="39986"/>
    <cellStyle name="Note 5 3 3 7" xfId="17248"/>
    <cellStyle name="Note 5 3 3 7 2" xfId="40869"/>
    <cellStyle name="Note 5 3 3 8" xfId="29061"/>
    <cellStyle name="Note 5 3 4" xfId="3540"/>
    <cellStyle name="Note 5 3 4 2" xfId="6137"/>
    <cellStyle name="Note 5 3 4 2 2" xfId="8489"/>
    <cellStyle name="Note 5 3 4 2 2 2" xfId="14774"/>
    <cellStyle name="Note 5 3 4 2 2 2 2" xfId="26584"/>
    <cellStyle name="Note 5 3 4 2 2 2 2 2" xfId="50203"/>
    <cellStyle name="Note 5 3 4 2 2 2 3" xfId="38395"/>
    <cellStyle name="Note 5 3 4 2 2 3" xfId="10052"/>
    <cellStyle name="Note 5 3 4 2 2 3 2" xfId="21862"/>
    <cellStyle name="Note 5 3 4 2 2 3 2 2" xfId="45481"/>
    <cellStyle name="Note 5 3 4 2 2 3 3" xfId="33673"/>
    <cellStyle name="Note 5 3 4 2 2 4" xfId="20303"/>
    <cellStyle name="Note 5 3 4 2 2 4 2" xfId="43924"/>
    <cellStyle name="Note 5 3 4 2 2 5" xfId="32116"/>
    <cellStyle name="Note 5 3 4 2 3" xfId="8832"/>
    <cellStyle name="Note 5 3 4 2 3 2" xfId="15117"/>
    <cellStyle name="Note 5 3 4 2 3 2 2" xfId="26927"/>
    <cellStyle name="Note 5 3 4 2 3 2 2 2" xfId="50546"/>
    <cellStyle name="Note 5 3 4 2 3 2 3" xfId="38738"/>
    <cellStyle name="Note 5 3 4 2 3 3" xfId="15529"/>
    <cellStyle name="Note 5 3 4 2 3 3 2" xfId="27339"/>
    <cellStyle name="Note 5 3 4 2 3 3 2 2" xfId="50958"/>
    <cellStyle name="Note 5 3 4 2 3 3 3" xfId="39150"/>
    <cellStyle name="Note 5 3 4 2 3 4" xfId="20646"/>
    <cellStyle name="Note 5 3 4 2 3 4 2" xfId="44267"/>
    <cellStyle name="Note 5 3 4 2 3 5" xfId="32459"/>
    <cellStyle name="Note 5 3 4 2 4" xfId="12458"/>
    <cellStyle name="Note 5 3 4 2 4 2" xfId="24268"/>
    <cellStyle name="Note 5 3 4 2 4 2 2" xfId="47887"/>
    <cellStyle name="Note 5 3 4 2 4 3" xfId="36079"/>
    <cellStyle name="Note 5 3 4 2 5" xfId="15400"/>
    <cellStyle name="Note 5 3 4 2 5 2" xfId="27210"/>
    <cellStyle name="Note 5 3 4 2 5 2 2" xfId="50829"/>
    <cellStyle name="Note 5 3 4 2 5 3" xfId="39021"/>
    <cellStyle name="Note 5 3 4 2 6" xfId="18022"/>
    <cellStyle name="Note 5 3 4 2 6 2" xfId="41643"/>
    <cellStyle name="Note 5 3 4 2 7" xfId="29835"/>
    <cellStyle name="Note 5 3 4 3" xfId="7534"/>
    <cellStyle name="Note 5 3 4 3 2" xfId="13819"/>
    <cellStyle name="Note 5 3 4 3 2 2" xfId="25629"/>
    <cellStyle name="Note 5 3 4 3 2 2 2" xfId="49248"/>
    <cellStyle name="Note 5 3 4 3 2 3" xfId="37440"/>
    <cellStyle name="Note 5 3 4 3 3" xfId="16454"/>
    <cellStyle name="Note 5 3 4 3 3 2" xfId="28264"/>
    <cellStyle name="Note 5 3 4 3 3 2 2" xfId="51883"/>
    <cellStyle name="Note 5 3 4 3 3 3" xfId="40075"/>
    <cellStyle name="Note 5 3 4 3 4" xfId="19348"/>
    <cellStyle name="Note 5 3 4 3 4 2" xfId="42969"/>
    <cellStyle name="Note 5 3 4 3 5" xfId="31161"/>
    <cellStyle name="Note 5 3 4 4" xfId="6370"/>
    <cellStyle name="Note 5 3 4 4 2" xfId="12656"/>
    <cellStyle name="Note 5 3 4 4 2 2" xfId="24466"/>
    <cellStyle name="Note 5 3 4 4 2 2 2" xfId="48085"/>
    <cellStyle name="Note 5 3 4 4 2 3" xfId="36277"/>
    <cellStyle name="Note 5 3 4 4 3" xfId="15859"/>
    <cellStyle name="Note 5 3 4 4 3 2" xfId="27669"/>
    <cellStyle name="Note 5 3 4 4 3 2 2" xfId="51288"/>
    <cellStyle name="Note 5 3 4 4 3 3" xfId="39480"/>
    <cellStyle name="Note 5 3 4 4 4" xfId="18185"/>
    <cellStyle name="Note 5 3 4 4 4 2" xfId="41806"/>
    <cellStyle name="Note 5 3 4 4 5" xfId="29998"/>
    <cellStyle name="Note 5 3 4 5" xfId="10959"/>
    <cellStyle name="Note 5 3 4 5 2" xfId="22769"/>
    <cellStyle name="Note 5 3 4 5 2 2" xfId="46388"/>
    <cellStyle name="Note 5 3 4 5 3" xfId="34580"/>
    <cellStyle name="Note 5 3 4 6" xfId="15972"/>
    <cellStyle name="Note 5 3 4 6 2" xfId="27782"/>
    <cellStyle name="Note 5 3 4 6 2 2" xfId="51401"/>
    <cellStyle name="Note 5 3 4 6 3" xfId="39593"/>
    <cellStyle name="Note 5 3 4 7" xfId="17446"/>
    <cellStyle name="Note 5 3 4 7 2" xfId="41067"/>
    <cellStyle name="Note 5 3 4 8" xfId="29259"/>
    <cellStyle name="Note 5 3 5" xfId="3428"/>
    <cellStyle name="Note 5 3 5 2" xfId="6061"/>
    <cellStyle name="Note 5 3 5 2 2" xfId="8420"/>
    <cellStyle name="Note 5 3 5 2 2 2" xfId="14705"/>
    <cellStyle name="Note 5 3 5 2 2 2 2" xfId="26515"/>
    <cellStyle name="Note 5 3 5 2 2 2 2 2" xfId="50134"/>
    <cellStyle name="Note 5 3 5 2 2 2 3" xfId="38326"/>
    <cellStyle name="Note 5 3 5 2 2 3" xfId="9458"/>
    <cellStyle name="Note 5 3 5 2 2 3 2" xfId="21268"/>
    <cellStyle name="Note 5 3 5 2 2 3 2 2" xfId="44887"/>
    <cellStyle name="Note 5 3 5 2 2 3 3" xfId="33079"/>
    <cellStyle name="Note 5 3 5 2 2 4" xfId="20234"/>
    <cellStyle name="Note 5 3 5 2 2 4 2" xfId="43855"/>
    <cellStyle name="Note 5 3 5 2 2 5" xfId="32047"/>
    <cellStyle name="Note 5 3 5 2 3" xfId="8767"/>
    <cellStyle name="Note 5 3 5 2 3 2" xfId="15052"/>
    <cellStyle name="Note 5 3 5 2 3 2 2" xfId="26862"/>
    <cellStyle name="Note 5 3 5 2 3 2 2 2" xfId="50481"/>
    <cellStyle name="Note 5 3 5 2 3 2 3" xfId="38673"/>
    <cellStyle name="Note 5 3 5 2 3 3" xfId="11734"/>
    <cellStyle name="Note 5 3 5 2 3 3 2" xfId="23544"/>
    <cellStyle name="Note 5 3 5 2 3 3 2 2" xfId="47163"/>
    <cellStyle name="Note 5 3 5 2 3 3 3" xfId="35355"/>
    <cellStyle name="Note 5 3 5 2 3 4" xfId="20581"/>
    <cellStyle name="Note 5 3 5 2 3 4 2" xfId="44202"/>
    <cellStyle name="Note 5 3 5 2 3 5" xfId="32394"/>
    <cellStyle name="Note 5 3 5 2 4" xfId="12387"/>
    <cellStyle name="Note 5 3 5 2 4 2" xfId="24197"/>
    <cellStyle name="Note 5 3 5 2 4 2 2" xfId="47816"/>
    <cellStyle name="Note 5 3 5 2 4 3" xfId="36008"/>
    <cellStyle name="Note 5 3 5 2 5" xfId="15979"/>
    <cellStyle name="Note 5 3 5 2 5 2" xfId="27789"/>
    <cellStyle name="Note 5 3 5 2 5 2 2" xfId="51408"/>
    <cellStyle name="Note 5 3 5 2 5 3" xfId="39600"/>
    <cellStyle name="Note 5 3 5 2 6" xfId="17957"/>
    <cellStyle name="Note 5 3 5 2 6 2" xfId="41578"/>
    <cellStyle name="Note 5 3 5 2 7" xfId="29770"/>
    <cellStyle name="Note 5 3 5 3" xfId="7430"/>
    <cellStyle name="Note 5 3 5 3 2" xfId="13715"/>
    <cellStyle name="Note 5 3 5 3 2 2" xfId="25525"/>
    <cellStyle name="Note 5 3 5 3 2 2 2" xfId="49144"/>
    <cellStyle name="Note 5 3 5 3 2 3" xfId="37336"/>
    <cellStyle name="Note 5 3 5 3 3" xfId="15829"/>
    <cellStyle name="Note 5 3 5 3 3 2" xfId="27639"/>
    <cellStyle name="Note 5 3 5 3 3 2 2" xfId="51258"/>
    <cellStyle name="Note 5 3 5 3 3 3" xfId="39450"/>
    <cellStyle name="Note 5 3 5 3 4" xfId="19244"/>
    <cellStyle name="Note 5 3 5 3 4 2" xfId="42865"/>
    <cellStyle name="Note 5 3 5 3 5" xfId="31057"/>
    <cellStyle name="Note 5 3 5 4" xfId="8279"/>
    <cellStyle name="Note 5 3 5 4 2" xfId="14564"/>
    <cellStyle name="Note 5 3 5 4 2 2" xfId="26374"/>
    <cellStyle name="Note 5 3 5 4 2 2 2" xfId="49993"/>
    <cellStyle name="Note 5 3 5 4 2 3" xfId="38185"/>
    <cellStyle name="Note 5 3 5 4 3" xfId="10609"/>
    <cellStyle name="Note 5 3 5 4 3 2" xfId="22419"/>
    <cellStyle name="Note 5 3 5 4 3 2 2" xfId="46038"/>
    <cellStyle name="Note 5 3 5 4 3 3" xfId="34230"/>
    <cellStyle name="Note 5 3 5 4 4" xfId="20093"/>
    <cellStyle name="Note 5 3 5 4 4 2" xfId="43714"/>
    <cellStyle name="Note 5 3 5 4 5" xfId="31906"/>
    <cellStyle name="Note 5 3 5 5" xfId="10851"/>
    <cellStyle name="Note 5 3 5 5 2" xfId="22661"/>
    <cellStyle name="Note 5 3 5 5 2 2" xfId="46280"/>
    <cellStyle name="Note 5 3 5 5 3" xfId="34472"/>
    <cellStyle name="Note 5 3 5 6" xfId="9270"/>
    <cellStyle name="Note 5 3 5 6 2" xfId="21080"/>
    <cellStyle name="Note 5 3 5 6 2 2" xfId="44699"/>
    <cellStyle name="Note 5 3 5 6 3" xfId="32891"/>
    <cellStyle name="Note 5 3 5 7" xfId="17345"/>
    <cellStyle name="Note 5 3 5 7 2" xfId="40966"/>
    <cellStyle name="Note 5 3 5 8" xfId="29158"/>
    <cellStyle name="Note 5 3 6" xfId="3383"/>
    <cellStyle name="Note 5 3 6 2" xfId="7394"/>
    <cellStyle name="Note 5 3 6 2 2" xfId="13679"/>
    <cellStyle name="Note 5 3 6 2 2 2" xfId="25489"/>
    <cellStyle name="Note 5 3 6 2 2 2 2" xfId="49108"/>
    <cellStyle name="Note 5 3 6 2 2 3" xfId="37300"/>
    <cellStyle name="Note 5 3 6 2 3" xfId="16090"/>
    <cellStyle name="Note 5 3 6 2 3 2" xfId="27900"/>
    <cellStyle name="Note 5 3 6 2 3 2 2" xfId="51519"/>
    <cellStyle name="Note 5 3 6 2 3 3" xfId="39711"/>
    <cellStyle name="Note 5 3 6 2 4" xfId="19208"/>
    <cellStyle name="Note 5 3 6 2 4 2" xfId="42829"/>
    <cellStyle name="Note 5 3 6 2 5" xfId="31021"/>
    <cellStyle name="Note 5 3 6 3" xfId="7157"/>
    <cellStyle name="Note 5 3 6 3 2" xfId="13442"/>
    <cellStyle name="Note 5 3 6 3 2 2" xfId="25252"/>
    <cellStyle name="Note 5 3 6 3 2 2 2" xfId="48871"/>
    <cellStyle name="Note 5 3 6 3 2 3" xfId="37063"/>
    <cellStyle name="Note 5 3 6 3 3" xfId="9873"/>
    <cellStyle name="Note 5 3 6 3 3 2" xfId="21683"/>
    <cellStyle name="Note 5 3 6 3 3 2 2" xfId="45302"/>
    <cellStyle name="Note 5 3 6 3 3 3" xfId="33494"/>
    <cellStyle name="Note 5 3 6 3 4" xfId="18971"/>
    <cellStyle name="Note 5 3 6 3 4 2" xfId="42592"/>
    <cellStyle name="Note 5 3 6 3 5" xfId="30784"/>
    <cellStyle name="Note 5 3 6 4" xfId="10813"/>
    <cellStyle name="Note 5 3 6 4 2" xfId="22623"/>
    <cellStyle name="Note 5 3 6 4 2 2" xfId="46242"/>
    <cellStyle name="Note 5 3 6 4 3" xfId="34434"/>
    <cellStyle name="Note 5 3 6 5" xfId="16799"/>
    <cellStyle name="Note 5 3 6 5 2" xfId="28609"/>
    <cellStyle name="Note 5 3 6 5 2 2" xfId="52228"/>
    <cellStyle name="Note 5 3 6 5 3" xfId="40420"/>
    <cellStyle name="Note 5 3 6 6" xfId="17310"/>
    <cellStyle name="Note 5 3 6 6 2" xfId="40931"/>
    <cellStyle name="Note 5 3 6 7" xfId="29123"/>
    <cellStyle name="Note 5 3 7" xfId="663"/>
    <cellStyle name="Note 5 3 7 2" xfId="6524"/>
    <cellStyle name="Note 5 3 7 2 2" xfId="12809"/>
    <cellStyle name="Note 5 3 7 2 2 2" xfId="24619"/>
    <cellStyle name="Note 5 3 7 2 2 2 2" xfId="48238"/>
    <cellStyle name="Note 5 3 7 2 2 3" xfId="36430"/>
    <cellStyle name="Note 5 3 7 2 3" xfId="10330"/>
    <cellStyle name="Note 5 3 7 2 3 2" xfId="22140"/>
    <cellStyle name="Note 5 3 7 2 3 2 2" xfId="45759"/>
    <cellStyle name="Note 5 3 7 2 3 3" xfId="33951"/>
    <cellStyle name="Note 5 3 7 2 4" xfId="18338"/>
    <cellStyle name="Note 5 3 7 2 4 2" xfId="41959"/>
    <cellStyle name="Note 5 3 7 2 5" xfId="30151"/>
    <cellStyle name="Note 5 3 7 3" xfId="6451"/>
    <cellStyle name="Note 5 3 7 3 2" xfId="12737"/>
    <cellStyle name="Note 5 3 7 3 2 2" xfId="24547"/>
    <cellStyle name="Note 5 3 7 3 2 2 2" xfId="48166"/>
    <cellStyle name="Note 5 3 7 3 2 3" xfId="36358"/>
    <cellStyle name="Note 5 3 7 3 3" xfId="15937"/>
    <cellStyle name="Note 5 3 7 3 3 2" xfId="27747"/>
    <cellStyle name="Note 5 3 7 3 3 2 2" xfId="51366"/>
    <cellStyle name="Note 5 3 7 3 3 3" xfId="39558"/>
    <cellStyle name="Note 5 3 7 3 4" xfId="18266"/>
    <cellStyle name="Note 5 3 7 3 4 2" xfId="41887"/>
    <cellStyle name="Note 5 3 7 3 5" xfId="30079"/>
    <cellStyle name="Note 5 3 7 4" xfId="9318"/>
    <cellStyle name="Note 5 3 7 4 2" xfId="21128"/>
    <cellStyle name="Note 5 3 7 4 2 2" xfId="44747"/>
    <cellStyle name="Note 5 3 7 4 3" xfId="32939"/>
    <cellStyle name="Note 5 3 7 5" xfId="10783"/>
    <cellStyle name="Note 5 3 7 5 2" xfId="22593"/>
    <cellStyle name="Note 5 3 7 5 2 2" xfId="46212"/>
    <cellStyle name="Note 5 3 7 5 3" xfId="34404"/>
    <cellStyle name="Note 5 3 7 6" xfId="16863"/>
    <cellStyle name="Note 5 3 7 6 2" xfId="40484"/>
    <cellStyle name="Note 5 3 7 7" xfId="28676"/>
    <cellStyle name="Note 5 4" xfId="1142"/>
    <cellStyle name="Note 5 4 2" xfId="1071"/>
    <cellStyle name="Note 5 4 2 2" xfId="3815"/>
    <cellStyle name="Note 5 4 2 2 2" xfId="7707"/>
    <cellStyle name="Note 5 4 2 2 2 2" xfId="13992"/>
    <cellStyle name="Note 5 4 2 2 2 2 2" xfId="25802"/>
    <cellStyle name="Note 5 4 2 2 2 2 2 2" xfId="49421"/>
    <cellStyle name="Note 5 4 2 2 2 2 3" xfId="37613"/>
    <cellStyle name="Note 5 4 2 2 2 3" xfId="16558"/>
    <cellStyle name="Note 5 4 2 2 2 3 2" xfId="28368"/>
    <cellStyle name="Note 5 4 2 2 2 3 2 2" xfId="51987"/>
    <cellStyle name="Note 5 4 2 2 2 3 3" xfId="40179"/>
    <cellStyle name="Note 5 4 2 2 2 4" xfId="19521"/>
    <cellStyle name="Note 5 4 2 2 2 4 2" xfId="43142"/>
    <cellStyle name="Note 5 4 2 2 2 5" xfId="31334"/>
    <cellStyle name="Note 5 4 2 2 3" xfId="8136"/>
    <cellStyle name="Note 5 4 2 2 3 2" xfId="14421"/>
    <cellStyle name="Note 5 4 2 2 3 2 2" xfId="26231"/>
    <cellStyle name="Note 5 4 2 2 3 2 2 2" xfId="49850"/>
    <cellStyle name="Note 5 4 2 2 3 2 3" xfId="38042"/>
    <cellStyle name="Note 5 4 2 2 3 3" xfId="11978"/>
    <cellStyle name="Note 5 4 2 2 3 3 2" xfId="23788"/>
    <cellStyle name="Note 5 4 2 2 3 3 2 2" xfId="47407"/>
    <cellStyle name="Note 5 4 2 2 3 3 3" xfId="35599"/>
    <cellStyle name="Note 5 4 2 2 3 4" xfId="19950"/>
    <cellStyle name="Note 5 4 2 2 3 4 2" xfId="43571"/>
    <cellStyle name="Note 5 4 2 2 3 5" xfId="31763"/>
    <cellStyle name="Note 5 4 2 2 4" xfId="11153"/>
    <cellStyle name="Note 5 4 2 2 4 2" xfId="22963"/>
    <cellStyle name="Note 5 4 2 2 4 2 2" xfId="46582"/>
    <cellStyle name="Note 5 4 2 2 4 3" xfId="34774"/>
    <cellStyle name="Note 5 4 2 2 5" xfId="10605"/>
    <cellStyle name="Note 5 4 2 2 5 2" xfId="22415"/>
    <cellStyle name="Note 5 4 2 2 5 2 2" xfId="46034"/>
    <cellStyle name="Note 5 4 2 2 5 3" xfId="34226"/>
    <cellStyle name="Note 5 4 2 2 6" xfId="17588"/>
    <cellStyle name="Note 5 4 2 2 6 2" xfId="41209"/>
    <cellStyle name="Note 5 4 2 2 7" xfId="29401"/>
    <cellStyle name="Note 5 4 2 3" xfId="6694"/>
    <cellStyle name="Note 5 4 2 3 2" xfId="12979"/>
    <cellStyle name="Note 5 4 2 3 2 2" xfId="24789"/>
    <cellStyle name="Note 5 4 2 3 2 2 2" xfId="48408"/>
    <cellStyle name="Note 5 4 2 3 2 3" xfId="36600"/>
    <cellStyle name="Note 5 4 2 3 3" xfId="12262"/>
    <cellStyle name="Note 5 4 2 3 3 2" xfId="24072"/>
    <cellStyle name="Note 5 4 2 3 3 2 2" xfId="47691"/>
    <cellStyle name="Note 5 4 2 3 3 3" xfId="35883"/>
    <cellStyle name="Note 5 4 2 3 4" xfId="18508"/>
    <cellStyle name="Note 5 4 2 3 4 2" xfId="42129"/>
    <cellStyle name="Note 5 4 2 3 5" xfId="30321"/>
    <cellStyle name="Note 5 4 2 4" xfId="6397"/>
    <cellStyle name="Note 5 4 2 4 2" xfId="12683"/>
    <cellStyle name="Note 5 4 2 4 2 2" xfId="24493"/>
    <cellStyle name="Note 5 4 2 4 2 2 2" xfId="48112"/>
    <cellStyle name="Note 5 4 2 4 2 3" xfId="36304"/>
    <cellStyle name="Note 5 4 2 4 3" xfId="16532"/>
    <cellStyle name="Note 5 4 2 4 3 2" xfId="28342"/>
    <cellStyle name="Note 5 4 2 4 3 2 2" xfId="51961"/>
    <cellStyle name="Note 5 4 2 4 3 3" xfId="40153"/>
    <cellStyle name="Note 5 4 2 4 4" xfId="18212"/>
    <cellStyle name="Note 5 4 2 4 4 2" xfId="41833"/>
    <cellStyle name="Note 5 4 2 4 5" xfId="30025"/>
    <cellStyle name="Note 5 4 2 5" xfId="9561"/>
    <cellStyle name="Note 5 4 2 5 2" xfId="21371"/>
    <cellStyle name="Note 5 4 2 5 2 2" xfId="44990"/>
    <cellStyle name="Note 5 4 2 5 3" xfId="33182"/>
    <cellStyle name="Note 5 4 2 6" xfId="15430"/>
    <cellStyle name="Note 5 4 2 6 2" xfId="27240"/>
    <cellStyle name="Note 5 4 2 6 2 2" xfId="50859"/>
    <cellStyle name="Note 5 4 2 6 3" xfId="39051"/>
    <cellStyle name="Note 5 4 2 7" xfId="16969"/>
    <cellStyle name="Note 5 4 2 7 2" xfId="40590"/>
    <cellStyle name="Note 5 4 2 8" xfId="28782"/>
    <cellStyle name="Note 5 4 3" xfId="3883"/>
    <cellStyle name="Note 5 4 3 2" xfId="7774"/>
    <cellStyle name="Note 5 4 3 2 2" xfId="14059"/>
    <cellStyle name="Note 5 4 3 2 2 2" xfId="25869"/>
    <cellStyle name="Note 5 4 3 2 2 2 2" xfId="49488"/>
    <cellStyle name="Note 5 4 3 2 2 3" xfId="37680"/>
    <cellStyle name="Note 5 4 3 2 3" xfId="15910"/>
    <cellStyle name="Note 5 4 3 2 3 2" xfId="27720"/>
    <cellStyle name="Note 5 4 3 2 3 2 2" xfId="51339"/>
    <cellStyle name="Note 5 4 3 2 3 3" xfId="39531"/>
    <cellStyle name="Note 5 4 3 2 4" xfId="19588"/>
    <cellStyle name="Note 5 4 3 2 4 2" xfId="43209"/>
    <cellStyle name="Note 5 4 3 2 5" xfId="31401"/>
    <cellStyle name="Note 5 4 3 3" xfId="7598"/>
    <cellStyle name="Note 5 4 3 3 2" xfId="13883"/>
    <cellStyle name="Note 5 4 3 3 2 2" xfId="25693"/>
    <cellStyle name="Note 5 4 3 3 2 2 2" xfId="49312"/>
    <cellStyle name="Note 5 4 3 3 2 3" xfId="37504"/>
    <cellStyle name="Note 5 4 3 3 3" xfId="15727"/>
    <cellStyle name="Note 5 4 3 3 3 2" xfId="27537"/>
    <cellStyle name="Note 5 4 3 3 3 2 2" xfId="51156"/>
    <cellStyle name="Note 5 4 3 3 3 3" xfId="39348"/>
    <cellStyle name="Note 5 4 3 3 4" xfId="19412"/>
    <cellStyle name="Note 5 4 3 3 4 2" xfId="43033"/>
    <cellStyle name="Note 5 4 3 3 5" xfId="31225"/>
    <cellStyle name="Note 5 4 3 4" xfId="11221"/>
    <cellStyle name="Note 5 4 3 4 2" xfId="23031"/>
    <cellStyle name="Note 5 4 3 4 2 2" xfId="46650"/>
    <cellStyle name="Note 5 4 3 4 3" xfId="34842"/>
    <cellStyle name="Note 5 4 3 5" xfId="15426"/>
    <cellStyle name="Note 5 4 3 5 2" xfId="27236"/>
    <cellStyle name="Note 5 4 3 5 2 2" xfId="50855"/>
    <cellStyle name="Note 5 4 3 5 3" xfId="39047"/>
    <cellStyle name="Note 5 4 3 6" xfId="17655"/>
    <cellStyle name="Note 5 4 3 6 2" xfId="41276"/>
    <cellStyle name="Note 5 4 3 7" xfId="29468"/>
    <cellStyle name="Note 5 4 4" xfId="6762"/>
    <cellStyle name="Note 5 4 4 2" xfId="13047"/>
    <cellStyle name="Note 5 4 4 2 2" xfId="24857"/>
    <cellStyle name="Note 5 4 4 2 2 2" xfId="48476"/>
    <cellStyle name="Note 5 4 4 2 3" xfId="36668"/>
    <cellStyle name="Note 5 4 4 3" xfId="10274"/>
    <cellStyle name="Note 5 4 4 3 2" xfId="22084"/>
    <cellStyle name="Note 5 4 4 3 2 2" xfId="45703"/>
    <cellStyle name="Note 5 4 4 3 3" xfId="33895"/>
    <cellStyle name="Note 5 4 4 4" xfId="18576"/>
    <cellStyle name="Note 5 4 4 4 2" xfId="42197"/>
    <cellStyle name="Note 5 4 4 5" xfId="30389"/>
    <cellStyle name="Note 5 4 5" xfId="7367"/>
    <cellStyle name="Note 5 4 5 2" xfId="13652"/>
    <cellStyle name="Note 5 4 5 2 2" xfId="25462"/>
    <cellStyle name="Note 5 4 5 2 2 2" xfId="49081"/>
    <cellStyle name="Note 5 4 5 2 3" xfId="37273"/>
    <cellStyle name="Note 5 4 5 3" xfId="9103"/>
    <cellStyle name="Note 5 4 5 3 2" xfId="20913"/>
    <cellStyle name="Note 5 4 5 3 2 2" xfId="44532"/>
    <cellStyle name="Note 5 4 5 3 3" xfId="32724"/>
    <cellStyle name="Note 5 4 5 4" xfId="19181"/>
    <cellStyle name="Note 5 4 5 4 2" xfId="42802"/>
    <cellStyle name="Note 5 4 5 5" xfId="30994"/>
    <cellStyle name="Note 5 4 6" xfId="9632"/>
    <cellStyle name="Note 5 4 6 2" xfId="21442"/>
    <cellStyle name="Note 5 4 6 2 2" xfId="45061"/>
    <cellStyle name="Note 5 4 6 3" xfId="33253"/>
    <cellStyle name="Note 5 4 7" xfId="12256"/>
    <cellStyle name="Note 5 4 7 2" xfId="24066"/>
    <cellStyle name="Note 5 4 7 2 2" xfId="47685"/>
    <cellStyle name="Note 5 4 7 3" xfId="35877"/>
    <cellStyle name="Note 5 4 8" xfId="17036"/>
    <cellStyle name="Note 5 4 8 2" xfId="40657"/>
    <cellStyle name="Note 5 4 9" xfId="28849"/>
    <cellStyle name="Note 5 5" xfId="1105"/>
    <cellStyle name="Note 5 5 2" xfId="1033"/>
    <cellStyle name="Note 5 5 2 2" xfId="3777"/>
    <cellStyle name="Note 5 5 2 2 2" xfId="7669"/>
    <cellStyle name="Note 5 5 2 2 2 2" xfId="13954"/>
    <cellStyle name="Note 5 5 2 2 2 2 2" xfId="25764"/>
    <cellStyle name="Note 5 5 2 2 2 2 2 2" xfId="49383"/>
    <cellStyle name="Note 5 5 2 2 2 2 3" xfId="37575"/>
    <cellStyle name="Note 5 5 2 2 2 3" xfId="16176"/>
    <cellStyle name="Note 5 5 2 2 2 3 2" xfId="27986"/>
    <cellStyle name="Note 5 5 2 2 2 3 2 2" xfId="51605"/>
    <cellStyle name="Note 5 5 2 2 2 3 3" xfId="39797"/>
    <cellStyle name="Note 5 5 2 2 2 4" xfId="19483"/>
    <cellStyle name="Note 5 5 2 2 2 4 2" xfId="43104"/>
    <cellStyle name="Note 5 5 2 2 2 5" xfId="31296"/>
    <cellStyle name="Note 5 5 2 2 3" xfId="8086"/>
    <cellStyle name="Note 5 5 2 2 3 2" xfId="14371"/>
    <cellStyle name="Note 5 5 2 2 3 2 2" xfId="26181"/>
    <cellStyle name="Note 5 5 2 2 3 2 2 2" xfId="49800"/>
    <cellStyle name="Note 5 5 2 2 3 2 3" xfId="37992"/>
    <cellStyle name="Note 5 5 2 2 3 3" xfId="10549"/>
    <cellStyle name="Note 5 5 2 2 3 3 2" xfId="22359"/>
    <cellStyle name="Note 5 5 2 2 3 3 2 2" xfId="45978"/>
    <cellStyle name="Note 5 5 2 2 3 3 3" xfId="34170"/>
    <cellStyle name="Note 5 5 2 2 3 4" xfId="19900"/>
    <cellStyle name="Note 5 5 2 2 3 4 2" xfId="43521"/>
    <cellStyle name="Note 5 5 2 2 3 5" xfId="31713"/>
    <cellStyle name="Note 5 5 2 2 4" xfId="11115"/>
    <cellStyle name="Note 5 5 2 2 4 2" xfId="22925"/>
    <cellStyle name="Note 5 5 2 2 4 2 2" xfId="46544"/>
    <cellStyle name="Note 5 5 2 2 4 3" xfId="34736"/>
    <cellStyle name="Note 5 5 2 2 5" xfId="11659"/>
    <cellStyle name="Note 5 5 2 2 5 2" xfId="23469"/>
    <cellStyle name="Note 5 5 2 2 5 2 2" xfId="47088"/>
    <cellStyle name="Note 5 5 2 2 5 3" xfId="35280"/>
    <cellStyle name="Note 5 5 2 2 6" xfId="17550"/>
    <cellStyle name="Note 5 5 2 2 6 2" xfId="41171"/>
    <cellStyle name="Note 5 5 2 2 7" xfId="29363"/>
    <cellStyle name="Note 5 5 2 3" xfId="6656"/>
    <cellStyle name="Note 5 5 2 3 2" xfId="12941"/>
    <cellStyle name="Note 5 5 2 3 2 2" xfId="24751"/>
    <cellStyle name="Note 5 5 2 3 2 2 2" xfId="48370"/>
    <cellStyle name="Note 5 5 2 3 2 3" xfId="36562"/>
    <cellStyle name="Note 5 5 2 3 3" xfId="11591"/>
    <cellStyle name="Note 5 5 2 3 3 2" xfId="23401"/>
    <cellStyle name="Note 5 5 2 3 3 2 2" xfId="47020"/>
    <cellStyle name="Note 5 5 2 3 3 3" xfId="35212"/>
    <cellStyle name="Note 5 5 2 3 4" xfId="18470"/>
    <cellStyle name="Note 5 5 2 3 4 2" xfId="42091"/>
    <cellStyle name="Note 5 5 2 3 5" xfId="30283"/>
    <cellStyle name="Note 5 5 2 4" xfId="6808"/>
    <cellStyle name="Note 5 5 2 4 2" xfId="13093"/>
    <cellStyle name="Note 5 5 2 4 2 2" xfId="24903"/>
    <cellStyle name="Note 5 5 2 4 2 2 2" xfId="48522"/>
    <cellStyle name="Note 5 5 2 4 2 3" xfId="36714"/>
    <cellStyle name="Note 5 5 2 4 3" xfId="12195"/>
    <cellStyle name="Note 5 5 2 4 3 2" xfId="24005"/>
    <cellStyle name="Note 5 5 2 4 3 2 2" xfId="47624"/>
    <cellStyle name="Note 5 5 2 4 3 3" xfId="35816"/>
    <cellStyle name="Note 5 5 2 4 4" xfId="18622"/>
    <cellStyle name="Note 5 5 2 4 4 2" xfId="42243"/>
    <cellStyle name="Note 5 5 2 4 5" xfId="30435"/>
    <cellStyle name="Note 5 5 2 5" xfId="9523"/>
    <cellStyle name="Note 5 5 2 5 2" xfId="21333"/>
    <cellStyle name="Note 5 5 2 5 2 2" xfId="44952"/>
    <cellStyle name="Note 5 5 2 5 3" xfId="33144"/>
    <cellStyle name="Note 5 5 2 6" xfId="9748"/>
    <cellStyle name="Note 5 5 2 6 2" xfId="21558"/>
    <cellStyle name="Note 5 5 2 6 2 2" xfId="45177"/>
    <cellStyle name="Note 5 5 2 6 3" xfId="33369"/>
    <cellStyle name="Note 5 5 2 7" xfId="16931"/>
    <cellStyle name="Note 5 5 2 7 2" xfId="40552"/>
    <cellStyle name="Note 5 5 2 8" xfId="28744"/>
    <cellStyle name="Note 5 5 3" xfId="3846"/>
    <cellStyle name="Note 5 5 3 2" xfId="7738"/>
    <cellStyle name="Note 5 5 3 2 2" xfId="14023"/>
    <cellStyle name="Note 5 5 3 2 2 2" xfId="25833"/>
    <cellStyle name="Note 5 5 3 2 2 2 2" xfId="49452"/>
    <cellStyle name="Note 5 5 3 2 2 3" xfId="37644"/>
    <cellStyle name="Note 5 5 3 2 3" xfId="11954"/>
    <cellStyle name="Note 5 5 3 2 3 2" xfId="23764"/>
    <cellStyle name="Note 5 5 3 2 3 2 2" xfId="47383"/>
    <cellStyle name="Note 5 5 3 2 3 3" xfId="35575"/>
    <cellStyle name="Note 5 5 3 2 4" xfId="19552"/>
    <cellStyle name="Note 5 5 3 2 4 2" xfId="43173"/>
    <cellStyle name="Note 5 5 3 2 5" xfId="31365"/>
    <cellStyle name="Note 5 5 3 3" xfId="7601"/>
    <cellStyle name="Note 5 5 3 3 2" xfId="13886"/>
    <cellStyle name="Note 5 5 3 3 2 2" xfId="25696"/>
    <cellStyle name="Note 5 5 3 3 2 2 2" xfId="49315"/>
    <cellStyle name="Note 5 5 3 3 2 3" xfId="37507"/>
    <cellStyle name="Note 5 5 3 3 3" xfId="16225"/>
    <cellStyle name="Note 5 5 3 3 3 2" xfId="28035"/>
    <cellStyle name="Note 5 5 3 3 3 2 2" xfId="51654"/>
    <cellStyle name="Note 5 5 3 3 3 3" xfId="39846"/>
    <cellStyle name="Note 5 5 3 3 4" xfId="19415"/>
    <cellStyle name="Note 5 5 3 3 4 2" xfId="43036"/>
    <cellStyle name="Note 5 5 3 3 5" xfId="31228"/>
    <cellStyle name="Note 5 5 3 4" xfId="11184"/>
    <cellStyle name="Note 5 5 3 4 2" xfId="22994"/>
    <cellStyle name="Note 5 5 3 4 2 2" xfId="46613"/>
    <cellStyle name="Note 5 5 3 4 3" xfId="34805"/>
    <cellStyle name="Note 5 5 3 5" xfId="9432"/>
    <cellStyle name="Note 5 5 3 5 2" xfId="21242"/>
    <cellStyle name="Note 5 5 3 5 2 2" xfId="44861"/>
    <cellStyle name="Note 5 5 3 5 3" xfId="33053"/>
    <cellStyle name="Note 5 5 3 6" xfId="17619"/>
    <cellStyle name="Note 5 5 3 6 2" xfId="41240"/>
    <cellStyle name="Note 5 5 3 7" xfId="29432"/>
    <cellStyle name="Note 5 5 4" xfId="6726"/>
    <cellStyle name="Note 5 5 4 2" xfId="13011"/>
    <cellStyle name="Note 5 5 4 2 2" xfId="24821"/>
    <cellStyle name="Note 5 5 4 2 2 2" xfId="48440"/>
    <cellStyle name="Note 5 5 4 2 3" xfId="36632"/>
    <cellStyle name="Note 5 5 4 3" xfId="15344"/>
    <cellStyle name="Note 5 5 4 3 2" xfId="27154"/>
    <cellStyle name="Note 5 5 4 3 2 2" xfId="50773"/>
    <cellStyle name="Note 5 5 4 3 3" xfId="38965"/>
    <cellStyle name="Note 5 5 4 4" xfId="18540"/>
    <cellStyle name="Note 5 5 4 4 2" xfId="42161"/>
    <cellStyle name="Note 5 5 4 5" xfId="30353"/>
    <cellStyle name="Note 5 5 5" xfId="6791"/>
    <cellStyle name="Note 5 5 5 2" xfId="13076"/>
    <cellStyle name="Note 5 5 5 2 2" xfId="24886"/>
    <cellStyle name="Note 5 5 5 2 2 2" xfId="48505"/>
    <cellStyle name="Note 5 5 5 2 3" xfId="36697"/>
    <cellStyle name="Note 5 5 5 3" xfId="11857"/>
    <cellStyle name="Note 5 5 5 3 2" xfId="23667"/>
    <cellStyle name="Note 5 5 5 3 2 2" xfId="47286"/>
    <cellStyle name="Note 5 5 5 3 3" xfId="35478"/>
    <cellStyle name="Note 5 5 5 4" xfId="18605"/>
    <cellStyle name="Note 5 5 5 4 2" xfId="42226"/>
    <cellStyle name="Note 5 5 5 5" xfId="30418"/>
    <cellStyle name="Note 5 5 6" xfId="9595"/>
    <cellStyle name="Note 5 5 6 2" xfId="21405"/>
    <cellStyle name="Note 5 5 6 2 2" xfId="45024"/>
    <cellStyle name="Note 5 5 6 3" xfId="33216"/>
    <cellStyle name="Note 5 5 7" xfId="10688"/>
    <cellStyle name="Note 5 5 7 2" xfId="22498"/>
    <cellStyle name="Note 5 5 7 2 2" xfId="46117"/>
    <cellStyle name="Note 5 5 7 3" xfId="34309"/>
    <cellStyle name="Note 5 5 8" xfId="17000"/>
    <cellStyle name="Note 5 5 8 2" xfId="40621"/>
    <cellStyle name="Note 5 5 9" xfId="28813"/>
    <cellStyle name="Note 5 6" xfId="1093"/>
    <cellStyle name="Note 5 6 2" xfId="3837"/>
    <cellStyle name="Note 5 6 2 2" xfId="7729"/>
    <cellStyle name="Note 5 6 2 2 2" xfId="14014"/>
    <cellStyle name="Note 5 6 2 2 2 2" xfId="25824"/>
    <cellStyle name="Note 5 6 2 2 2 2 2" xfId="49443"/>
    <cellStyle name="Note 5 6 2 2 2 3" xfId="37635"/>
    <cellStyle name="Note 5 6 2 2 3" xfId="16182"/>
    <cellStyle name="Note 5 6 2 2 3 2" xfId="27992"/>
    <cellStyle name="Note 5 6 2 2 3 2 2" xfId="51611"/>
    <cellStyle name="Note 5 6 2 2 3 3" xfId="39803"/>
    <cellStyle name="Note 5 6 2 2 4" xfId="19543"/>
    <cellStyle name="Note 5 6 2 2 4 2" xfId="43164"/>
    <cellStyle name="Note 5 6 2 2 5" xfId="31356"/>
    <cellStyle name="Note 5 6 2 3" xfId="6608"/>
    <cellStyle name="Note 5 6 2 3 2" xfId="12893"/>
    <cellStyle name="Note 5 6 2 3 2 2" xfId="24703"/>
    <cellStyle name="Note 5 6 2 3 2 2 2" xfId="48322"/>
    <cellStyle name="Note 5 6 2 3 2 3" xfId="36514"/>
    <cellStyle name="Note 5 6 2 3 3" xfId="10310"/>
    <cellStyle name="Note 5 6 2 3 3 2" xfId="22120"/>
    <cellStyle name="Note 5 6 2 3 3 2 2" xfId="45739"/>
    <cellStyle name="Note 5 6 2 3 3 3" xfId="33931"/>
    <cellStyle name="Note 5 6 2 3 4" xfId="18422"/>
    <cellStyle name="Note 5 6 2 3 4 2" xfId="42043"/>
    <cellStyle name="Note 5 6 2 3 5" xfId="30235"/>
    <cellStyle name="Note 5 6 2 4" xfId="11175"/>
    <cellStyle name="Note 5 6 2 4 2" xfId="22985"/>
    <cellStyle name="Note 5 6 2 4 2 2" xfId="46604"/>
    <cellStyle name="Note 5 6 2 4 3" xfId="34796"/>
    <cellStyle name="Note 5 6 2 5" xfId="11371"/>
    <cellStyle name="Note 5 6 2 5 2" xfId="23181"/>
    <cellStyle name="Note 5 6 2 5 2 2" xfId="46800"/>
    <cellStyle name="Note 5 6 2 5 3" xfId="34992"/>
    <cellStyle name="Note 5 6 2 6" xfId="17610"/>
    <cellStyle name="Note 5 6 2 6 2" xfId="41231"/>
    <cellStyle name="Note 5 6 2 7" xfId="29423"/>
    <cellStyle name="Note 5 6 3" xfId="6716"/>
    <cellStyle name="Note 5 6 3 2" xfId="13001"/>
    <cellStyle name="Note 5 6 3 2 2" xfId="24811"/>
    <cellStyle name="Note 5 6 3 2 2 2" xfId="48430"/>
    <cellStyle name="Note 5 6 3 2 3" xfId="36622"/>
    <cellStyle name="Note 5 6 3 3" xfId="9472"/>
    <cellStyle name="Note 5 6 3 3 2" xfId="21282"/>
    <cellStyle name="Note 5 6 3 3 2 2" xfId="44901"/>
    <cellStyle name="Note 5 6 3 3 3" xfId="33093"/>
    <cellStyle name="Note 5 6 3 4" xfId="18530"/>
    <cellStyle name="Note 5 6 3 4 2" xfId="42151"/>
    <cellStyle name="Note 5 6 3 5" xfId="30343"/>
    <cellStyle name="Note 5 6 4" xfId="8099"/>
    <cellStyle name="Note 5 6 4 2" xfId="14384"/>
    <cellStyle name="Note 5 6 4 2 2" xfId="26194"/>
    <cellStyle name="Note 5 6 4 2 2 2" xfId="49813"/>
    <cellStyle name="Note 5 6 4 2 3" xfId="38005"/>
    <cellStyle name="Note 5 6 4 3" xfId="9859"/>
    <cellStyle name="Note 5 6 4 3 2" xfId="21669"/>
    <cellStyle name="Note 5 6 4 3 2 2" xfId="45288"/>
    <cellStyle name="Note 5 6 4 3 3" xfId="33480"/>
    <cellStyle name="Note 5 6 4 4" xfId="19913"/>
    <cellStyle name="Note 5 6 4 4 2" xfId="43534"/>
    <cellStyle name="Note 5 6 4 5" xfId="31726"/>
    <cellStyle name="Note 5 6 5" xfId="9583"/>
    <cellStyle name="Note 5 6 5 2" xfId="21393"/>
    <cellStyle name="Note 5 6 5 2 2" xfId="45012"/>
    <cellStyle name="Note 5 6 5 3" xfId="33204"/>
    <cellStyle name="Note 5 6 6" xfId="15634"/>
    <cellStyle name="Note 5 6 6 2" xfId="27444"/>
    <cellStyle name="Note 5 6 6 2 2" xfId="51063"/>
    <cellStyle name="Note 5 6 6 3" xfId="39255"/>
    <cellStyle name="Note 5 6 7" xfId="16991"/>
    <cellStyle name="Note 5 6 7 2" xfId="40612"/>
    <cellStyle name="Note 5 6 8" xfId="28804"/>
    <cellStyle name="Note 5 7" xfId="3300"/>
    <cellStyle name="Note 5 7 2" xfId="5946"/>
    <cellStyle name="Note 5 7 2 2" xfId="8340"/>
    <cellStyle name="Note 5 7 2 2 2" xfId="14625"/>
    <cellStyle name="Note 5 7 2 2 2 2" xfId="26435"/>
    <cellStyle name="Note 5 7 2 2 2 2 2" xfId="50054"/>
    <cellStyle name="Note 5 7 2 2 2 3" xfId="38246"/>
    <cellStyle name="Note 5 7 2 2 3" xfId="15320"/>
    <cellStyle name="Note 5 7 2 2 3 2" xfId="27130"/>
    <cellStyle name="Note 5 7 2 2 3 2 2" xfId="50749"/>
    <cellStyle name="Note 5 7 2 2 3 3" xfId="38941"/>
    <cellStyle name="Note 5 7 2 2 4" xfId="20154"/>
    <cellStyle name="Note 5 7 2 2 4 2" xfId="43775"/>
    <cellStyle name="Note 5 7 2 2 5" xfId="31967"/>
    <cellStyle name="Note 5 7 2 3" xfId="8695"/>
    <cellStyle name="Note 5 7 2 3 2" xfId="14980"/>
    <cellStyle name="Note 5 7 2 3 2 2" xfId="26790"/>
    <cellStyle name="Note 5 7 2 3 2 2 2" xfId="50409"/>
    <cellStyle name="Note 5 7 2 3 2 3" xfId="38601"/>
    <cellStyle name="Note 5 7 2 3 3" xfId="15810"/>
    <cellStyle name="Note 5 7 2 3 3 2" xfId="27620"/>
    <cellStyle name="Note 5 7 2 3 3 2 2" xfId="51239"/>
    <cellStyle name="Note 5 7 2 3 3 3" xfId="39431"/>
    <cellStyle name="Note 5 7 2 3 4" xfId="20509"/>
    <cellStyle name="Note 5 7 2 3 4 2" xfId="44130"/>
    <cellStyle name="Note 5 7 2 3 5" xfId="32322"/>
    <cellStyle name="Note 5 7 2 4" xfId="12290"/>
    <cellStyle name="Note 5 7 2 4 2" xfId="24100"/>
    <cellStyle name="Note 5 7 2 4 2 2" xfId="47719"/>
    <cellStyle name="Note 5 7 2 4 3" xfId="35911"/>
    <cellStyle name="Note 5 7 2 5" xfId="16254"/>
    <cellStyle name="Note 5 7 2 5 2" xfId="28064"/>
    <cellStyle name="Note 5 7 2 5 2 2" xfId="51683"/>
    <cellStyle name="Note 5 7 2 5 3" xfId="39875"/>
    <cellStyle name="Note 5 7 2 6" xfId="17885"/>
    <cellStyle name="Note 5 7 2 6 2" xfId="41506"/>
    <cellStyle name="Note 5 7 2 7" xfId="29698"/>
    <cellStyle name="Note 5 7 3" xfId="7345"/>
    <cellStyle name="Note 5 7 3 2" xfId="13630"/>
    <cellStyle name="Note 5 7 3 2 2" xfId="25440"/>
    <cellStyle name="Note 5 7 3 2 2 2" xfId="49059"/>
    <cellStyle name="Note 5 7 3 2 3" xfId="37251"/>
    <cellStyle name="Note 5 7 3 3" xfId="11385"/>
    <cellStyle name="Note 5 7 3 3 2" xfId="23195"/>
    <cellStyle name="Note 5 7 3 3 2 2" xfId="46814"/>
    <cellStyle name="Note 5 7 3 3 3" xfId="35006"/>
    <cellStyle name="Note 5 7 3 4" xfId="19159"/>
    <cellStyle name="Note 5 7 3 4 2" xfId="42780"/>
    <cellStyle name="Note 5 7 3 5" xfId="30972"/>
    <cellStyle name="Note 5 7 4" xfId="8278"/>
    <cellStyle name="Note 5 7 4 2" xfId="14563"/>
    <cellStyle name="Note 5 7 4 2 2" xfId="26373"/>
    <cellStyle name="Note 5 7 4 2 2 2" xfId="49992"/>
    <cellStyle name="Note 5 7 4 2 3" xfId="38184"/>
    <cellStyle name="Note 5 7 4 3" xfId="11396"/>
    <cellStyle name="Note 5 7 4 3 2" xfId="23206"/>
    <cellStyle name="Note 5 7 4 3 2 2" xfId="46825"/>
    <cellStyle name="Note 5 7 4 3 3" xfId="35017"/>
    <cellStyle name="Note 5 7 4 4" xfId="20092"/>
    <cellStyle name="Note 5 7 4 4 2" xfId="43713"/>
    <cellStyle name="Note 5 7 4 5" xfId="31905"/>
    <cellStyle name="Note 5 7 5" xfId="10745"/>
    <cellStyle name="Note 5 7 5 2" xfId="22555"/>
    <cellStyle name="Note 5 7 5 2 2" xfId="46174"/>
    <cellStyle name="Note 5 7 5 3" xfId="34366"/>
    <cellStyle name="Note 5 7 6" xfId="8951"/>
    <cellStyle name="Note 5 7 6 2" xfId="20761"/>
    <cellStyle name="Note 5 7 6 2 2" xfId="44380"/>
    <cellStyle name="Note 5 7 6 3" xfId="32572"/>
    <cellStyle name="Note 5 7 7" xfId="17266"/>
    <cellStyle name="Note 5 7 7 2" xfId="40887"/>
    <cellStyle name="Note 5 7 8" xfId="29079"/>
    <cellStyle name="Note 5 8" xfId="3469"/>
    <cellStyle name="Note 5 8 2" xfId="6090"/>
    <cellStyle name="Note 5 8 2 2" xfId="8449"/>
    <cellStyle name="Note 5 8 2 2 2" xfId="14734"/>
    <cellStyle name="Note 5 8 2 2 2 2" xfId="26544"/>
    <cellStyle name="Note 5 8 2 2 2 2 2" xfId="50163"/>
    <cellStyle name="Note 5 8 2 2 2 3" xfId="38355"/>
    <cellStyle name="Note 5 8 2 2 3" xfId="12319"/>
    <cellStyle name="Note 5 8 2 2 3 2" xfId="24129"/>
    <cellStyle name="Note 5 8 2 2 3 2 2" xfId="47748"/>
    <cellStyle name="Note 5 8 2 2 3 3" xfId="35940"/>
    <cellStyle name="Note 5 8 2 2 4" xfId="20263"/>
    <cellStyle name="Note 5 8 2 2 4 2" xfId="43884"/>
    <cellStyle name="Note 5 8 2 2 5" xfId="32076"/>
    <cellStyle name="Note 5 8 2 3" xfId="8796"/>
    <cellStyle name="Note 5 8 2 3 2" xfId="15081"/>
    <cellStyle name="Note 5 8 2 3 2 2" xfId="26891"/>
    <cellStyle name="Note 5 8 2 3 2 2 2" xfId="50510"/>
    <cellStyle name="Note 5 8 2 3 2 3" xfId="38702"/>
    <cellStyle name="Note 5 8 2 3 3" xfId="11846"/>
    <cellStyle name="Note 5 8 2 3 3 2" xfId="23656"/>
    <cellStyle name="Note 5 8 2 3 3 2 2" xfId="47275"/>
    <cellStyle name="Note 5 8 2 3 3 3" xfId="35467"/>
    <cellStyle name="Note 5 8 2 3 4" xfId="20610"/>
    <cellStyle name="Note 5 8 2 3 4 2" xfId="44231"/>
    <cellStyle name="Note 5 8 2 3 5" xfId="32423"/>
    <cellStyle name="Note 5 8 2 4" xfId="12416"/>
    <cellStyle name="Note 5 8 2 4 2" xfId="24226"/>
    <cellStyle name="Note 5 8 2 4 2 2" xfId="47845"/>
    <cellStyle name="Note 5 8 2 4 3" xfId="36037"/>
    <cellStyle name="Note 5 8 2 5" xfId="16179"/>
    <cellStyle name="Note 5 8 2 5 2" xfId="27989"/>
    <cellStyle name="Note 5 8 2 5 2 2" xfId="51608"/>
    <cellStyle name="Note 5 8 2 5 3" xfId="39800"/>
    <cellStyle name="Note 5 8 2 6" xfId="17986"/>
    <cellStyle name="Note 5 8 2 6 2" xfId="41607"/>
    <cellStyle name="Note 5 8 2 7" xfId="29799"/>
    <cellStyle name="Note 5 8 3" xfId="7471"/>
    <cellStyle name="Note 5 8 3 2" xfId="13756"/>
    <cellStyle name="Note 5 8 3 2 2" xfId="25566"/>
    <cellStyle name="Note 5 8 3 2 2 2" xfId="49185"/>
    <cellStyle name="Note 5 8 3 2 3" xfId="37377"/>
    <cellStyle name="Note 5 8 3 3" xfId="10563"/>
    <cellStyle name="Note 5 8 3 3 2" xfId="22373"/>
    <cellStyle name="Note 5 8 3 3 2 2" xfId="45992"/>
    <cellStyle name="Note 5 8 3 3 3" xfId="34184"/>
    <cellStyle name="Note 5 8 3 4" xfId="19285"/>
    <cellStyle name="Note 5 8 3 4 2" xfId="42906"/>
    <cellStyle name="Note 5 8 3 5" xfId="31098"/>
    <cellStyle name="Note 5 8 4" xfId="8115"/>
    <cellStyle name="Note 5 8 4 2" xfId="14400"/>
    <cellStyle name="Note 5 8 4 2 2" xfId="26210"/>
    <cellStyle name="Note 5 8 4 2 2 2" xfId="49829"/>
    <cellStyle name="Note 5 8 4 2 3" xfId="38021"/>
    <cellStyle name="Note 5 8 4 3" xfId="10273"/>
    <cellStyle name="Note 5 8 4 3 2" xfId="22083"/>
    <cellStyle name="Note 5 8 4 3 2 2" xfId="45702"/>
    <cellStyle name="Note 5 8 4 3 3" xfId="33894"/>
    <cellStyle name="Note 5 8 4 4" xfId="19929"/>
    <cellStyle name="Note 5 8 4 4 2" xfId="43550"/>
    <cellStyle name="Note 5 8 4 5" xfId="31742"/>
    <cellStyle name="Note 5 8 5" xfId="10892"/>
    <cellStyle name="Note 5 8 5 2" xfId="22702"/>
    <cellStyle name="Note 5 8 5 2 2" xfId="46321"/>
    <cellStyle name="Note 5 8 5 3" xfId="34513"/>
    <cellStyle name="Note 5 8 6" xfId="16625"/>
    <cellStyle name="Note 5 8 6 2" xfId="28435"/>
    <cellStyle name="Note 5 8 6 2 2" xfId="52054"/>
    <cellStyle name="Note 5 8 6 3" xfId="40246"/>
    <cellStyle name="Note 5 8 7" xfId="17386"/>
    <cellStyle name="Note 5 8 7 2" xfId="41007"/>
    <cellStyle name="Note 5 8 8" xfId="29199"/>
    <cellStyle name="Note 5 9" xfId="3423"/>
    <cellStyle name="Note 5 9 2" xfId="6056"/>
    <cellStyle name="Note 5 9 2 2" xfId="8415"/>
    <cellStyle name="Note 5 9 2 2 2" xfId="14700"/>
    <cellStyle name="Note 5 9 2 2 2 2" xfId="26510"/>
    <cellStyle name="Note 5 9 2 2 2 2 2" xfId="50129"/>
    <cellStyle name="Note 5 9 2 2 2 3" xfId="38321"/>
    <cellStyle name="Note 5 9 2 2 3" xfId="10642"/>
    <cellStyle name="Note 5 9 2 2 3 2" xfId="22452"/>
    <cellStyle name="Note 5 9 2 2 3 2 2" xfId="46071"/>
    <cellStyle name="Note 5 9 2 2 3 3" xfId="34263"/>
    <cellStyle name="Note 5 9 2 2 4" xfId="20229"/>
    <cellStyle name="Note 5 9 2 2 4 2" xfId="43850"/>
    <cellStyle name="Note 5 9 2 2 5" xfId="32042"/>
    <cellStyle name="Note 5 9 2 3" xfId="8762"/>
    <cellStyle name="Note 5 9 2 3 2" xfId="15047"/>
    <cellStyle name="Note 5 9 2 3 2 2" xfId="26857"/>
    <cellStyle name="Note 5 9 2 3 2 2 2" xfId="50476"/>
    <cellStyle name="Note 5 9 2 3 2 3" xfId="38668"/>
    <cellStyle name="Note 5 9 2 3 3" xfId="10148"/>
    <cellStyle name="Note 5 9 2 3 3 2" xfId="21958"/>
    <cellStyle name="Note 5 9 2 3 3 2 2" xfId="45577"/>
    <cellStyle name="Note 5 9 2 3 3 3" xfId="33769"/>
    <cellStyle name="Note 5 9 2 3 4" xfId="20576"/>
    <cellStyle name="Note 5 9 2 3 4 2" xfId="44197"/>
    <cellStyle name="Note 5 9 2 3 5" xfId="32389"/>
    <cellStyle name="Note 5 9 2 4" xfId="12382"/>
    <cellStyle name="Note 5 9 2 4 2" xfId="24192"/>
    <cellStyle name="Note 5 9 2 4 2 2" xfId="47811"/>
    <cellStyle name="Note 5 9 2 4 3" xfId="36003"/>
    <cellStyle name="Note 5 9 2 5" xfId="16719"/>
    <cellStyle name="Note 5 9 2 5 2" xfId="28529"/>
    <cellStyle name="Note 5 9 2 5 2 2" xfId="52148"/>
    <cellStyle name="Note 5 9 2 5 3" xfId="40340"/>
    <cellStyle name="Note 5 9 2 6" xfId="17952"/>
    <cellStyle name="Note 5 9 2 6 2" xfId="41573"/>
    <cellStyle name="Note 5 9 2 7" xfId="29765"/>
    <cellStyle name="Note 5 9 3" xfId="7425"/>
    <cellStyle name="Note 5 9 3 2" xfId="13710"/>
    <cellStyle name="Note 5 9 3 2 2" xfId="25520"/>
    <cellStyle name="Note 5 9 3 2 2 2" xfId="49139"/>
    <cellStyle name="Note 5 9 3 2 3" xfId="37331"/>
    <cellStyle name="Note 5 9 3 3" xfId="16529"/>
    <cellStyle name="Note 5 9 3 3 2" xfId="28339"/>
    <cellStyle name="Note 5 9 3 3 2 2" xfId="51958"/>
    <cellStyle name="Note 5 9 3 3 3" xfId="40150"/>
    <cellStyle name="Note 5 9 3 4" xfId="19239"/>
    <cellStyle name="Note 5 9 3 4 2" xfId="42860"/>
    <cellStyle name="Note 5 9 3 5" xfId="31052"/>
    <cellStyle name="Note 5 9 4" xfId="8085"/>
    <cellStyle name="Note 5 9 4 2" xfId="14370"/>
    <cellStyle name="Note 5 9 4 2 2" xfId="26180"/>
    <cellStyle name="Note 5 9 4 2 2 2" xfId="49799"/>
    <cellStyle name="Note 5 9 4 2 3" xfId="37991"/>
    <cellStyle name="Note 5 9 4 3" xfId="10704"/>
    <cellStyle name="Note 5 9 4 3 2" xfId="22514"/>
    <cellStyle name="Note 5 9 4 3 2 2" xfId="46133"/>
    <cellStyle name="Note 5 9 4 3 3" xfId="34325"/>
    <cellStyle name="Note 5 9 4 4" xfId="19899"/>
    <cellStyle name="Note 5 9 4 4 2" xfId="43520"/>
    <cellStyle name="Note 5 9 4 5" xfId="31712"/>
    <cellStyle name="Note 5 9 5" xfId="10846"/>
    <cellStyle name="Note 5 9 5 2" xfId="22656"/>
    <cellStyle name="Note 5 9 5 2 2" xfId="46275"/>
    <cellStyle name="Note 5 9 5 3" xfId="34467"/>
    <cellStyle name="Note 5 9 6" xfId="16099"/>
    <cellStyle name="Note 5 9 6 2" xfId="27909"/>
    <cellStyle name="Note 5 9 6 2 2" xfId="51528"/>
    <cellStyle name="Note 5 9 6 3" xfId="39720"/>
    <cellStyle name="Note 5 9 7" xfId="17340"/>
    <cellStyle name="Note 5 9 7 2" xfId="40961"/>
    <cellStyle name="Note 5 9 8" xfId="29153"/>
    <cellStyle name="Note 6" xfId="439"/>
    <cellStyle name="Note 6 2" xfId="473"/>
    <cellStyle name="Note 6 2 2" xfId="3290"/>
    <cellStyle name="Note 6 2 2 2" xfId="5936"/>
    <cellStyle name="Note 6 2 2 2 2" xfId="8330"/>
    <cellStyle name="Note 6 2 2 2 2 2" xfId="14615"/>
    <cellStyle name="Note 6 2 2 2 2 2 2" xfId="26425"/>
    <cellStyle name="Note 6 2 2 2 2 2 2 2" xfId="50044"/>
    <cellStyle name="Note 6 2 2 2 2 2 3" xfId="38236"/>
    <cellStyle name="Note 6 2 2 2 2 3" xfId="10154"/>
    <cellStyle name="Note 6 2 2 2 2 3 2" xfId="21964"/>
    <cellStyle name="Note 6 2 2 2 2 3 2 2" xfId="45583"/>
    <cellStyle name="Note 6 2 2 2 2 3 3" xfId="33775"/>
    <cellStyle name="Note 6 2 2 2 2 4" xfId="20144"/>
    <cellStyle name="Note 6 2 2 2 2 4 2" xfId="43765"/>
    <cellStyle name="Note 6 2 2 2 2 5" xfId="31957"/>
    <cellStyle name="Note 6 2 2 2 3" xfId="8685"/>
    <cellStyle name="Note 6 2 2 2 3 2" xfId="14970"/>
    <cellStyle name="Note 6 2 2 2 3 2 2" xfId="26780"/>
    <cellStyle name="Note 6 2 2 2 3 2 2 2" xfId="50399"/>
    <cellStyle name="Note 6 2 2 2 3 2 3" xfId="38591"/>
    <cellStyle name="Note 6 2 2 2 3 3" xfId="9260"/>
    <cellStyle name="Note 6 2 2 2 3 3 2" xfId="21070"/>
    <cellStyle name="Note 6 2 2 2 3 3 2 2" xfId="44689"/>
    <cellStyle name="Note 6 2 2 2 3 3 3" xfId="32881"/>
    <cellStyle name="Note 6 2 2 2 3 4" xfId="20499"/>
    <cellStyle name="Note 6 2 2 2 3 4 2" xfId="44120"/>
    <cellStyle name="Note 6 2 2 2 3 5" xfId="32312"/>
    <cellStyle name="Note 6 2 2 2 4" xfId="12280"/>
    <cellStyle name="Note 6 2 2 2 4 2" xfId="24090"/>
    <cellStyle name="Note 6 2 2 2 4 2 2" xfId="47709"/>
    <cellStyle name="Note 6 2 2 2 4 3" xfId="35901"/>
    <cellStyle name="Note 6 2 2 2 5" xfId="15405"/>
    <cellStyle name="Note 6 2 2 2 5 2" xfId="27215"/>
    <cellStyle name="Note 6 2 2 2 5 2 2" xfId="50834"/>
    <cellStyle name="Note 6 2 2 2 5 3" xfId="39026"/>
    <cellStyle name="Note 6 2 2 2 6" xfId="17875"/>
    <cellStyle name="Note 6 2 2 2 6 2" xfId="41496"/>
    <cellStyle name="Note 6 2 2 2 7" xfId="29688"/>
    <cellStyle name="Note 6 2 2 3" xfId="7335"/>
    <cellStyle name="Note 6 2 2 3 2" xfId="13620"/>
    <cellStyle name="Note 6 2 2 3 2 2" xfId="25430"/>
    <cellStyle name="Note 6 2 2 3 2 2 2" xfId="49049"/>
    <cellStyle name="Note 6 2 2 3 2 3" xfId="37241"/>
    <cellStyle name="Note 6 2 2 3 3" xfId="16008"/>
    <cellStyle name="Note 6 2 2 3 3 2" xfId="27818"/>
    <cellStyle name="Note 6 2 2 3 3 2 2" xfId="51437"/>
    <cellStyle name="Note 6 2 2 3 3 3" xfId="39629"/>
    <cellStyle name="Note 6 2 2 3 4" xfId="19149"/>
    <cellStyle name="Note 6 2 2 3 4 2" xfId="42770"/>
    <cellStyle name="Note 6 2 2 3 5" xfId="30962"/>
    <cellStyle name="Note 6 2 2 4" xfId="6827"/>
    <cellStyle name="Note 6 2 2 4 2" xfId="13112"/>
    <cellStyle name="Note 6 2 2 4 2 2" xfId="24922"/>
    <cellStyle name="Note 6 2 2 4 2 2 2" xfId="48541"/>
    <cellStyle name="Note 6 2 2 4 2 3" xfId="36733"/>
    <cellStyle name="Note 6 2 2 4 3" xfId="9454"/>
    <cellStyle name="Note 6 2 2 4 3 2" xfId="21264"/>
    <cellStyle name="Note 6 2 2 4 3 2 2" xfId="44883"/>
    <cellStyle name="Note 6 2 2 4 3 3" xfId="33075"/>
    <cellStyle name="Note 6 2 2 4 4" xfId="18641"/>
    <cellStyle name="Note 6 2 2 4 4 2" xfId="42262"/>
    <cellStyle name="Note 6 2 2 4 5" xfId="30454"/>
    <cellStyle name="Note 6 2 2 5" xfId="10735"/>
    <cellStyle name="Note 6 2 2 5 2" xfId="22545"/>
    <cellStyle name="Note 6 2 2 5 2 2" xfId="46164"/>
    <cellStyle name="Note 6 2 2 5 3" xfId="34356"/>
    <cellStyle name="Note 6 2 2 6" xfId="9017"/>
    <cellStyle name="Note 6 2 2 6 2" xfId="20827"/>
    <cellStyle name="Note 6 2 2 6 2 2" xfId="44446"/>
    <cellStyle name="Note 6 2 2 6 3" xfId="32638"/>
    <cellStyle name="Note 6 2 2 7" xfId="17256"/>
    <cellStyle name="Note 6 2 2 7 2" xfId="40877"/>
    <cellStyle name="Note 6 2 2 8" xfId="29069"/>
    <cellStyle name="Note 6 2 3" xfId="3401"/>
    <cellStyle name="Note 6 2 3 2" xfId="6037"/>
    <cellStyle name="Note 6 2 3 2 2" xfId="8396"/>
    <cellStyle name="Note 6 2 3 2 2 2" xfId="14681"/>
    <cellStyle name="Note 6 2 3 2 2 2 2" xfId="26491"/>
    <cellStyle name="Note 6 2 3 2 2 2 2 2" xfId="50110"/>
    <cellStyle name="Note 6 2 3 2 2 2 3" xfId="38302"/>
    <cellStyle name="Note 6 2 3 2 2 3" xfId="15510"/>
    <cellStyle name="Note 6 2 3 2 2 3 2" xfId="27320"/>
    <cellStyle name="Note 6 2 3 2 2 3 2 2" xfId="50939"/>
    <cellStyle name="Note 6 2 3 2 2 3 3" xfId="39131"/>
    <cellStyle name="Note 6 2 3 2 2 4" xfId="20210"/>
    <cellStyle name="Note 6 2 3 2 2 4 2" xfId="43831"/>
    <cellStyle name="Note 6 2 3 2 2 5" xfId="32023"/>
    <cellStyle name="Note 6 2 3 2 3" xfId="8743"/>
    <cellStyle name="Note 6 2 3 2 3 2" xfId="15028"/>
    <cellStyle name="Note 6 2 3 2 3 2 2" xfId="26838"/>
    <cellStyle name="Note 6 2 3 2 3 2 2 2" xfId="50457"/>
    <cellStyle name="Note 6 2 3 2 3 2 3" xfId="38649"/>
    <cellStyle name="Note 6 2 3 2 3 3" xfId="15584"/>
    <cellStyle name="Note 6 2 3 2 3 3 2" xfId="27394"/>
    <cellStyle name="Note 6 2 3 2 3 3 2 2" xfId="51013"/>
    <cellStyle name="Note 6 2 3 2 3 3 3" xfId="39205"/>
    <cellStyle name="Note 6 2 3 2 3 4" xfId="20557"/>
    <cellStyle name="Note 6 2 3 2 3 4 2" xfId="44178"/>
    <cellStyle name="Note 6 2 3 2 3 5" xfId="32370"/>
    <cellStyle name="Note 6 2 3 2 4" xfId="12363"/>
    <cellStyle name="Note 6 2 3 2 4 2" xfId="24173"/>
    <cellStyle name="Note 6 2 3 2 4 2 2" xfId="47792"/>
    <cellStyle name="Note 6 2 3 2 4 3" xfId="35984"/>
    <cellStyle name="Note 6 2 3 2 5" xfId="15986"/>
    <cellStyle name="Note 6 2 3 2 5 2" xfId="27796"/>
    <cellStyle name="Note 6 2 3 2 5 2 2" xfId="51415"/>
    <cellStyle name="Note 6 2 3 2 5 3" xfId="39607"/>
    <cellStyle name="Note 6 2 3 2 6" xfId="17933"/>
    <cellStyle name="Note 6 2 3 2 6 2" xfId="41554"/>
    <cellStyle name="Note 6 2 3 2 7" xfId="29746"/>
    <cellStyle name="Note 6 2 3 3" xfId="7403"/>
    <cellStyle name="Note 6 2 3 3 2" xfId="13688"/>
    <cellStyle name="Note 6 2 3 3 2 2" xfId="25498"/>
    <cellStyle name="Note 6 2 3 3 2 2 2" xfId="49117"/>
    <cellStyle name="Note 6 2 3 3 2 3" xfId="37309"/>
    <cellStyle name="Note 6 2 3 3 3" xfId="15422"/>
    <cellStyle name="Note 6 2 3 3 3 2" xfId="27232"/>
    <cellStyle name="Note 6 2 3 3 3 2 2" xfId="50851"/>
    <cellStyle name="Note 6 2 3 3 3 3" xfId="39043"/>
    <cellStyle name="Note 6 2 3 3 4" xfId="19217"/>
    <cellStyle name="Note 6 2 3 3 4 2" xfId="42838"/>
    <cellStyle name="Note 6 2 3 3 5" xfId="31030"/>
    <cellStyle name="Note 6 2 3 4" xfId="7014"/>
    <cellStyle name="Note 6 2 3 4 2" xfId="13299"/>
    <cellStyle name="Note 6 2 3 4 2 2" xfId="25109"/>
    <cellStyle name="Note 6 2 3 4 2 2 2" xfId="48728"/>
    <cellStyle name="Note 6 2 3 4 2 3" xfId="36920"/>
    <cellStyle name="Note 6 2 3 4 3" xfId="15636"/>
    <cellStyle name="Note 6 2 3 4 3 2" xfId="27446"/>
    <cellStyle name="Note 6 2 3 4 3 2 2" xfId="51065"/>
    <cellStyle name="Note 6 2 3 4 3 3" xfId="39257"/>
    <cellStyle name="Note 6 2 3 4 4" xfId="18828"/>
    <cellStyle name="Note 6 2 3 4 4 2" xfId="42449"/>
    <cellStyle name="Note 6 2 3 4 5" xfId="30641"/>
    <cellStyle name="Note 6 2 3 5" xfId="10824"/>
    <cellStyle name="Note 6 2 3 5 2" xfId="22634"/>
    <cellStyle name="Note 6 2 3 5 2 2" xfId="46253"/>
    <cellStyle name="Note 6 2 3 5 3" xfId="34445"/>
    <cellStyle name="Note 6 2 3 6" xfId="15830"/>
    <cellStyle name="Note 6 2 3 6 2" xfId="27640"/>
    <cellStyle name="Note 6 2 3 6 2 2" xfId="51259"/>
    <cellStyle name="Note 6 2 3 6 3" xfId="39451"/>
    <cellStyle name="Note 6 2 3 7" xfId="17318"/>
    <cellStyle name="Note 6 2 3 7 2" xfId="40939"/>
    <cellStyle name="Note 6 2 3 8" xfId="29131"/>
    <cellStyle name="Note 6 2 4" xfId="3554"/>
    <cellStyle name="Note 6 2 4 2" xfId="6146"/>
    <cellStyle name="Note 6 2 4 2 2" xfId="8496"/>
    <cellStyle name="Note 6 2 4 2 2 2" xfId="14781"/>
    <cellStyle name="Note 6 2 4 2 2 2 2" xfId="26591"/>
    <cellStyle name="Note 6 2 4 2 2 2 2 2" xfId="50210"/>
    <cellStyle name="Note 6 2 4 2 2 2 3" xfId="38402"/>
    <cellStyle name="Note 6 2 4 2 2 3" xfId="12194"/>
    <cellStyle name="Note 6 2 4 2 2 3 2" xfId="24004"/>
    <cellStyle name="Note 6 2 4 2 2 3 2 2" xfId="47623"/>
    <cellStyle name="Note 6 2 4 2 2 3 3" xfId="35815"/>
    <cellStyle name="Note 6 2 4 2 2 4" xfId="20310"/>
    <cellStyle name="Note 6 2 4 2 2 4 2" xfId="43931"/>
    <cellStyle name="Note 6 2 4 2 2 5" xfId="32123"/>
    <cellStyle name="Note 6 2 4 2 3" xfId="8839"/>
    <cellStyle name="Note 6 2 4 2 3 2" xfId="15124"/>
    <cellStyle name="Note 6 2 4 2 3 2 2" xfId="26934"/>
    <cellStyle name="Note 6 2 4 2 3 2 2 2" xfId="50553"/>
    <cellStyle name="Note 6 2 4 2 3 2 3" xfId="38745"/>
    <cellStyle name="Note 6 2 4 2 3 3" xfId="15638"/>
    <cellStyle name="Note 6 2 4 2 3 3 2" xfId="27448"/>
    <cellStyle name="Note 6 2 4 2 3 3 2 2" xfId="51067"/>
    <cellStyle name="Note 6 2 4 2 3 3 3" xfId="39259"/>
    <cellStyle name="Note 6 2 4 2 3 4" xfId="20653"/>
    <cellStyle name="Note 6 2 4 2 3 4 2" xfId="44274"/>
    <cellStyle name="Note 6 2 4 2 3 5" xfId="32466"/>
    <cellStyle name="Note 6 2 4 2 4" xfId="12465"/>
    <cellStyle name="Note 6 2 4 2 4 2" xfId="24275"/>
    <cellStyle name="Note 6 2 4 2 4 2 2" xfId="47894"/>
    <cellStyle name="Note 6 2 4 2 4 3" xfId="36086"/>
    <cellStyle name="Note 6 2 4 2 5" xfId="16690"/>
    <cellStyle name="Note 6 2 4 2 5 2" xfId="28500"/>
    <cellStyle name="Note 6 2 4 2 5 2 2" xfId="52119"/>
    <cellStyle name="Note 6 2 4 2 5 3" xfId="40311"/>
    <cellStyle name="Note 6 2 4 2 6" xfId="18029"/>
    <cellStyle name="Note 6 2 4 2 6 2" xfId="41650"/>
    <cellStyle name="Note 6 2 4 2 7" xfId="29842"/>
    <cellStyle name="Note 6 2 4 3" xfId="7546"/>
    <cellStyle name="Note 6 2 4 3 2" xfId="13831"/>
    <cellStyle name="Note 6 2 4 3 2 2" xfId="25641"/>
    <cellStyle name="Note 6 2 4 3 2 2 2" xfId="49260"/>
    <cellStyle name="Note 6 2 4 3 2 3" xfId="37452"/>
    <cellStyle name="Note 6 2 4 3 3" xfId="15991"/>
    <cellStyle name="Note 6 2 4 3 3 2" xfId="27801"/>
    <cellStyle name="Note 6 2 4 3 3 2 2" xfId="51420"/>
    <cellStyle name="Note 6 2 4 3 3 3" xfId="39612"/>
    <cellStyle name="Note 6 2 4 3 4" xfId="19360"/>
    <cellStyle name="Note 6 2 4 3 4 2" xfId="42981"/>
    <cellStyle name="Note 6 2 4 3 5" xfId="31173"/>
    <cellStyle name="Note 6 2 4 4" xfId="8371"/>
    <cellStyle name="Note 6 2 4 4 2" xfId="14656"/>
    <cellStyle name="Note 6 2 4 4 2 2" xfId="26466"/>
    <cellStyle name="Note 6 2 4 4 2 2 2" xfId="50085"/>
    <cellStyle name="Note 6 2 4 4 2 3" xfId="38277"/>
    <cellStyle name="Note 6 2 4 4 3" xfId="15807"/>
    <cellStyle name="Note 6 2 4 4 3 2" xfId="27617"/>
    <cellStyle name="Note 6 2 4 4 3 2 2" xfId="51236"/>
    <cellStyle name="Note 6 2 4 4 3 3" xfId="39428"/>
    <cellStyle name="Note 6 2 4 4 4" xfId="20185"/>
    <cellStyle name="Note 6 2 4 4 4 2" xfId="43806"/>
    <cellStyle name="Note 6 2 4 4 5" xfId="31998"/>
    <cellStyle name="Note 6 2 4 5" xfId="10972"/>
    <cellStyle name="Note 6 2 4 5 2" xfId="22782"/>
    <cellStyle name="Note 6 2 4 5 2 2" xfId="46401"/>
    <cellStyle name="Note 6 2 4 5 3" xfId="34593"/>
    <cellStyle name="Note 6 2 4 6" xfId="16337"/>
    <cellStyle name="Note 6 2 4 6 2" xfId="28147"/>
    <cellStyle name="Note 6 2 4 6 2 2" xfId="51766"/>
    <cellStyle name="Note 6 2 4 6 3" xfId="39958"/>
    <cellStyle name="Note 6 2 4 7" xfId="17458"/>
    <cellStyle name="Note 6 2 4 7 2" xfId="41079"/>
    <cellStyle name="Note 6 2 4 8" xfId="29271"/>
    <cellStyle name="Note 6 2 5" xfId="3548"/>
    <cellStyle name="Note 6 2 5 2" xfId="7542"/>
    <cellStyle name="Note 6 2 5 2 2" xfId="13827"/>
    <cellStyle name="Note 6 2 5 2 2 2" xfId="25637"/>
    <cellStyle name="Note 6 2 5 2 2 2 2" xfId="49256"/>
    <cellStyle name="Note 6 2 5 2 2 3" xfId="37448"/>
    <cellStyle name="Note 6 2 5 2 3" xfId="16551"/>
    <cellStyle name="Note 6 2 5 2 3 2" xfId="28361"/>
    <cellStyle name="Note 6 2 5 2 3 2 2" xfId="51980"/>
    <cellStyle name="Note 6 2 5 2 3 3" xfId="40172"/>
    <cellStyle name="Note 6 2 5 2 4" xfId="19356"/>
    <cellStyle name="Note 6 2 5 2 4 2" xfId="42977"/>
    <cellStyle name="Note 6 2 5 2 5" xfId="31169"/>
    <cellStyle name="Note 6 2 5 3" xfId="8504"/>
    <cellStyle name="Note 6 2 5 3 2" xfId="14789"/>
    <cellStyle name="Note 6 2 5 3 2 2" xfId="26599"/>
    <cellStyle name="Note 6 2 5 3 2 2 2" xfId="50218"/>
    <cellStyle name="Note 6 2 5 3 2 3" xfId="38410"/>
    <cellStyle name="Note 6 2 5 3 3" xfId="10675"/>
    <cellStyle name="Note 6 2 5 3 3 2" xfId="22485"/>
    <cellStyle name="Note 6 2 5 3 3 2 2" xfId="46104"/>
    <cellStyle name="Note 6 2 5 3 3 3" xfId="34296"/>
    <cellStyle name="Note 6 2 5 3 4" xfId="20318"/>
    <cellStyle name="Note 6 2 5 3 4 2" xfId="43939"/>
    <cellStyle name="Note 6 2 5 3 5" xfId="32131"/>
    <cellStyle name="Note 6 2 5 4" xfId="10967"/>
    <cellStyle name="Note 6 2 5 4 2" xfId="22777"/>
    <cellStyle name="Note 6 2 5 4 2 2" xfId="46396"/>
    <cellStyle name="Note 6 2 5 4 3" xfId="34588"/>
    <cellStyle name="Note 6 2 5 5" xfId="16340"/>
    <cellStyle name="Note 6 2 5 5 2" xfId="28150"/>
    <cellStyle name="Note 6 2 5 5 2 2" xfId="51769"/>
    <cellStyle name="Note 6 2 5 5 3" xfId="39961"/>
    <cellStyle name="Note 6 2 5 6" xfId="17454"/>
    <cellStyle name="Note 6 2 5 6 2" xfId="41075"/>
    <cellStyle name="Note 6 2 5 7" xfId="29267"/>
    <cellStyle name="Note 6 2 6" xfId="658"/>
    <cellStyle name="Note 6 2 6 2" xfId="6519"/>
    <cellStyle name="Note 6 2 6 2 2" xfId="12804"/>
    <cellStyle name="Note 6 2 6 2 2 2" xfId="24614"/>
    <cellStyle name="Note 6 2 6 2 2 2 2" xfId="48233"/>
    <cellStyle name="Note 6 2 6 2 2 3" xfId="36425"/>
    <cellStyle name="Note 6 2 6 2 3" xfId="9435"/>
    <cellStyle name="Note 6 2 6 2 3 2" xfId="21245"/>
    <cellStyle name="Note 6 2 6 2 3 2 2" xfId="44864"/>
    <cellStyle name="Note 6 2 6 2 3 3" xfId="33056"/>
    <cellStyle name="Note 6 2 6 2 4" xfId="18333"/>
    <cellStyle name="Note 6 2 6 2 4 2" xfId="41954"/>
    <cellStyle name="Note 6 2 6 2 5" xfId="30146"/>
    <cellStyle name="Note 6 2 6 3" xfId="6467"/>
    <cellStyle name="Note 6 2 6 3 2" xfId="12753"/>
    <cellStyle name="Note 6 2 6 3 2 2" xfId="24563"/>
    <cellStyle name="Note 6 2 6 3 2 2 2" xfId="48182"/>
    <cellStyle name="Note 6 2 6 3 2 3" xfId="36374"/>
    <cellStyle name="Note 6 2 6 3 3" xfId="12035"/>
    <cellStyle name="Note 6 2 6 3 3 2" xfId="23845"/>
    <cellStyle name="Note 6 2 6 3 3 2 2" xfId="47464"/>
    <cellStyle name="Note 6 2 6 3 3 3" xfId="35656"/>
    <cellStyle name="Note 6 2 6 3 4" xfId="18282"/>
    <cellStyle name="Note 6 2 6 3 4 2" xfId="41903"/>
    <cellStyle name="Note 6 2 6 3 5" xfId="30095"/>
    <cellStyle name="Note 6 2 6 4" xfId="9313"/>
    <cellStyle name="Note 6 2 6 4 2" xfId="21123"/>
    <cellStyle name="Note 6 2 6 4 2 2" xfId="44742"/>
    <cellStyle name="Note 6 2 6 4 3" xfId="32934"/>
    <cellStyle name="Note 6 2 6 5" xfId="16563"/>
    <cellStyle name="Note 6 2 6 5 2" xfId="28373"/>
    <cellStyle name="Note 6 2 6 5 2 2" xfId="51992"/>
    <cellStyle name="Note 6 2 6 5 3" xfId="40184"/>
    <cellStyle name="Note 6 2 6 6" xfId="16858"/>
    <cellStyle name="Note 6 2 6 6 2" xfId="40479"/>
    <cellStyle name="Note 6 2 6 7" xfId="28671"/>
    <cellStyle name="Note 6 3" xfId="457"/>
    <cellStyle name="Note 6 3 2" xfId="3301"/>
    <cellStyle name="Note 6 3 2 2" xfId="5947"/>
    <cellStyle name="Note 6 3 2 2 2" xfId="8341"/>
    <cellStyle name="Note 6 3 2 2 2 2" xfId="14626"/>
    <cellStyle name="Note 6 3 2 2 2 2 2" xfId="26436"/>
    <cellStyle name="Note 6 3 2 2 2 2 2 2" xfId="50055"/>
    <cellStyle name="Note 6 3 2 2 2 2 3" xfId="38247"/>
    <cellStyle name="Note 6 3 2 2 2 3" xfId="11723"/>
    <cellStyle name="Note 6 3 2 2 2 3 2" xfId="23533"/>
    <cellStyle name="Note 6 3 2 2 2 3 2 2" xfId="47152"/>
    <cellStyle name="Note 6 3 2 2 2 3 3" xfId="35344"/>
    <cellStyle name="Note 6 3 2 2 2 4" xfId="20155"/>
    <cellStyle name="Note 6 3 2 2 2 4 2" xfId="43776"/>
    <cellStyle name="Note 6 3 2 2 2 5" xfId="31968"/>
    <cellStyle name="Note 6 3 2 2 3" xfId="8696"/>
    <cellStyle name="Note 6 3 2 2 3 2" xfId="14981"/>
    <cellStyle name="Note 6 3 2 2 3 2 2" xfId="26791"/>
    <cellStyle name="Note 6 3 2 2 3 2 2 2" xfId="50410"/>
    <cellStyle name="Note 6 3 2 2 3 2 3" xfId="38602"/>
    <cellStyle name="Note 6 3 2 2 3 3" xfId="9137"/>
    <cellStyle name="Note 6 3 2 2 3 3 2" xfId="20947"/>
    <cellStyle name="Note 6 3 2 2 3 3 2 2" xfId="44566"/>
    <cellStyle name="Note 6 3 2 2 3 3 3" xfId="32758"/>
    <cellStyle name="Note 6 3 2 2 3 4" xfId="20510"/>
    <cellStyle name="Note 6 3 2 2 3 4 2" xfId="44131"/>
    <cellStyle name="Note 6 3 2 2 3 5" xfId="32323"/>
    <cellStyle name="Note 6 3 2 2 4" xfId="12291"/>
    <cellStyle name="Note 6 3 2 2 4 2" xfId="24101"/>
    <cellStyle name="Note 6 3 2 2 4 2 2" xfId="47720"/>
    <cellStyle name="Note 6 3 2 2 4 3" xfId="35912"/>
    <cellStyle name="Note 6 3 2 2 5" xfId="16767"/>
    <cellStyle name="Note 6 3 2 2 5 2" xfId="28577"/>
    <cellStyle name="Note 6 3 2 2 5 2 2" xfId="52196"/>
    <cellStyle name="Note 6 3 2 2 5 3" xfId="40388"/>
    <cellStyle name="Note 6 3 2 2 6" xfId="17886"/>
    <cellStyle name="Note 6 3 2 2 6 2" xfId="41507"/>
    <cellStyle name="Note 6 3 2 2 7" xfId="29699"/>
    <cellStyle name="Note 6 3 2 3" xfId="7346"/>
    <cellStyle name="Note 6 3 2 3 2" xfId="13631"/>
    <cellStyle name="Note 6 3 2 3 2 2" xfId="25441"/>
    <cellStyle name="Note 6 3 2 3 2 2 2" xfId="49060"/>
    <cellStyle name="Note 6 3 2 3 2 3" xfId="37252"/>
    <cellStyle name="Note 6 3 2 3 3" xfId="16493"/>
    <cellStyle name="Note 6 3 2 3 3 2" xfId="28303"/>
    <cellStyle name="Note 6 3 2 3 3 2 2" xfId="51922"/>
    <cellStyle name="Note 6 3 2 3 3 3" xfId="40114"/>
    <cellStyle name="Note 6 3 2 3 4" xfId="19160"/>
    <cellStyle name="Note 6 3 2 3 4 2" xfId="42781"/>
    <cellStyle name="Note 6 3 2 3 5" xfId="30973"/>
    <cellStyle name="Note 6 3 2 4" xfId="7286"/>
    <cellStyle name="Note 6 3 2 4 2" xfId="13571"/>
    <cellStyle name="Note 6 3 2 4 2 2" xfId="25381"/>
    <cellStyle name="Note 6 3 2 4 2 2 2" xfId="49000"/>
    <cellStyle name="Note 6 3 2 4 2 3" xfId="37192"/>
    <cellStyle name="Note 6 3 2 4 3" xfId="10459"/>
    <cellStyle name="Note 6 3 2 4 3 2" xfId="22269"/>
    <cellStyle name="Note 6 3 2 4 3 2 2" xfId="45888"/>
    <cellStyle name="Note 6 3 2 4 3 3" xfId="34080"/>
    <cellStyle name="Note 6 3 2 4 4" xfId="19100"/>
    <cellStyle name="Note 6 3 2 4 4 2" xfId="42721"/>
    <cellStyle name="Note 6 3 2 4 5" xfId="30913"/>
    <cellStyle name="Note 6 3 2 5" xfId="10746"/>
    <cellStyle name="Note 6 3 2 5 2" xfId="22556"/>
    <cellStyle name="Note 6 3 2 5 2 2" xfId="46175"/>
    <cellStyle name="Note 6 3 2 5 3" xfId="34367"/>
    <cellStyle name="Note 6 3 2 6" xfId="16606"/>
    <cellStyle name="Note 6 3 2 6 2" xfId="28416"/>
    <cellStyle name="Note 6 3 2 6 2 2" xfId="52035"/>
    <cellStyle name="Note 6 3 2 6 3" xfId="40227"/>
    <cellStyle name="Note 6 3 2 7" xfId="17267"/>
    <cellStyle name="Note 6 3 2 7 2" xfId="40888"/>
    <cellStyle name="Note 6 3 2 8" xfId="29080"/>
    <cellStyle name="Note 6 3 3" xfId="3434"/>
    <cellStyle name="Note 6 3 3 2" xfId="6067"/>
    <cellStyle name="Note 6 3 3 2 2" xfId="8426"/>
    <cellStyle name="Note 6 3 3 2 2 2" xfId="14711"/>
    <cellStyle name="Note 6 3 3 2 2 2 2" xfId="26521"/>
    <cellStyle name="Note 6 3 3 2 2 2 2 2" xfId="50140"/>
    <cellStyle name="Note 6 3 3 2 2 2 3" xfId="38332"/>
    <cellStyle name="Note 6 3 3 2 2 3" xfId="9470"/>
    <cellStyle name="Note 6 3 3 2 2 3 2" xfId="21280"/>
    <cellStyle name="Note 6 3 3 2 2 3 2 2" xfId="44899"/>
    <cellStyle name="Note 6 3 3 2 2 3 3" xfId="33091"/>
    <cellStyle name="Note 6 3 3 2 2 4" xfId="20240"/>
    <cellStyle name="Note 6 3 3 2 2 4 2" xfId="43861"/>
    <cellStyle name="Note 6 3 3 2 2 5" xfId="32053"/>
    <cellStyle name="Note 6 3 3 2 3" xfId="8773"/>
    <cellStyle name="Note 6 3 3 2 3 2" xfId="15058"/>
    <cellStyle name="Note 6 3 3 2 3 2 2" xfId="26868"/>
    <cellStyle name="Note 6 3 3 2 3 2 2 2" xfId="50487"/>
    <cellStyle name="Note 6 3 3 2 3 2 3" xfId="38679"/>
    <cellStyle name="Note 6 3 3 2 3 3" xfId="9653"/>
    <cellStyle name="Note 6 3 3 2 3 3 2" xfId="21463"/>
    <cellStyle name="Note 6 3 3 2 3 3 2 2" xfId="45082"/>
    <cellStyle name="Note 6 3 3 2 3 3 3" xfId="33274"/>
    <cellStyle name="Note 6 3 3 2 3 4" xfId="20587"/>
    <cellStyle name="Note 6 3 3 2 3 4 2" xfId="44208"/>
    <cellStyle name="Note 6 3 3 2 3 5" xfId="32400"/>
    <cellStyle name="Note 6 3 3 2 4" xfId="12393"/>
    <cellStyle name="Note 6 3 3 2 4 2" xfId="24203"/>
    <cellStyle name="Note 6 3 3 2 4 2 2" xfId="47822"/>
    <cellStyle name="Note 6 3 3 2 4 3" xfId="36014"/>
    <cellStyle name="Note 6 3 3 2 5" xfId="16694"/>
    <cellStyle name="Note 6 3 3 2 5 2" xfId="28504"/>
    <cellStyle name="Note 6 3 3 2 5 2 2" xfId="52123"/>
    <cellStyle name="Note 6 3 3 2 5 3" xfId="40315"/>
    <cellStyle name="Note 6 3 3 2 6" xfId="17963"/>
    <cellStyle name="Note 6 3 3 2 6 2" xfId="41584"/>
    <cellStyle name="Note 6 3 3 2 7" xfId="29776"/>
    <cellStyle name="Note 6 3 3 3" xfId="7436"/>
    <cellStyle name="Note 6 3 3 3 2" xfId="13721"/>
    <cellStyle name="Note 6 3 3 3 2 2" xfId="25531"/>
    <cellStyle name="Note 6 3 3 3 2 2 2" xfId="49150"/>
    <cellStyle name="Note 6 3 3 3 2 3" xfId="37342"/>
    <cellStyle name="Note 6 3 3 3 3" xfId="16431"/>
    <cellStyle name="Note 6 3 3 3 3 2" xfId="28241"/>
    <cellStyle name="Note 6 3 3 3 3 2 2" xfId="51860"/>
    <cellStyle name="Note 6 3 3 3 3 3" xfId="40052"/>
    <cellStyle name="Note 6 3 3 3 4" xfId="19250"/>
    <cellStyle name="Note 6 3 3 3 4 2" xfId="42871"/>
    <cellStyle name="Note 6 3 3 3 5" xfId="31063"/>
    <cellStyle name="Note 6 3 3 4" xfId="6868"/>
    <cellStyle name="Note 6 3 3 4 2" xfId="13153"/>
    <cellStyle name="Note 6 3 3 4 2 2" xfId="24963"/>
    <cellStyle name="Note 6 3 3 4 2 2 2" xfId="48582"/>
    <cellStyle name="Note 6 3 3 4 2 3" xfId="36774"/>
    <cellStyle name="Note 6 3 3 4 3" xfId="10309"/>
    <cellStyle name="Note 6 3 3 4 3 2" xfId="22119"/>
    <cellStyle name="Note 6 3 3 4 3 2 2" xfId="45738"/>
    <cellStyle name="Note 6 3 3 4 3 3" xfId="33930"/>
    <cellStyle name="Note 6 3 3 4 4" xfId="18682"/>
    <cellStyle name="Note 6 3 3 4 4 2" xfId="42303"/>
    <cellStyle name="Note 6 3 3 4 5" xfId="30495"/>
    <cellStyle name="Note 6 3 3 5" xfId="10857"/>
    <cellStyle name="Note 6 3 3 5 2" xfId="22667"/>
    <cellStyle name="Note 6 3 3 5 2 2" xfId="46286"/>
    <cellStyle name="Note 6 3 3 5 3" xfId="34478"/>
    <cellStyle name="Note 6 3 3 6" xfId="9157"/>
    <cellStyle name="Note 6 3 3 6 2" xfId="20967"/>
    <cellStyle name="Note 6 3 3 6 2 2" xfId="44586"/>
    <cellStyle name="Note 6 3 3 6 3" xfId="32778"/>
    <cellStyle name="Note 6 3 3 7" xfId="17351"/>
    <cellStyle name="Note 6 3 3 7 2" xfId="40972"/>
    <cellStyle name="Note 6 3 3 8" xfId="29164"/>
    <cellStyle name="Note 6 3 4" xfId="3445"/>
    <cellStyle name="Note 6 3 4 2" xfId="6074"/>
    <cellStyle name="Note 6 3 4 2 2" xfId="8433"/>
    <cellStyle name="Note 6 3 4 2 2 2" xfId="14718"/>
    <cellStyle name="Note 6 3 4 2 2 2 2" xfId="26528"/>
    <cellStyle name="Note 6 3 4 2 2 2 2 2" xfId="50147"/>
    <cellStyle name="Note 6 3 4 2 2 2 3" xfId="38339"/>
    <cellStyle name="Note 6 3 4 2 2 3" xfId="12111"/>
    <cellStyle name="Note 6 3 4 2 2 3 2" xfId="23921"/>
    <cellStyle name="Note 6 3 4 2 2 3 2 2" xfId="47540"/>
    <cellStyle name="Note 6 3 4 2 2 3 3" xfId="35732"/>
    <cellStyle name="Note 6 3 4 2 2 4" xfId="20247"/>
    <cellStyle name="Note 6 3 4 2 2 4 2" xfId="43868"/>
    <cellStyle name="Note 6 3 4 2 2 5" xfId="32060"/>
    <cellStyle name="Note 6 3 4 2 3" xfId="8780"/>
    <cellStyle name="Note 6 3 4 2 3 2" xfId="15065"/>
    <cellStyle name="Note 6 3 4 2 3 2 2" xfId="26875"/>
    <cellStyle name="Note 6 3 4 2 3 2 2 2" xfId="50494"/>
    <cellStyle name="Note 6 3 4 2 3 2 3" xfId="38686"/>
    <cellStyle name="Note 6 3 4 2 3 3" xfId="15673"/>
    <cellStyle name="Note 6 3 4 2 3 3 2" xfId="27483"/>
    <cellStyle name="Note 6 3 4 2 3 3 2 2" xfId="51102"/>
    <cellStyle name="Note 6 3 4 2 3 3 3" xfId="39294"/>
    <cellStyle name="Note 6 3 4 2 3 4" xfId="20594"/>
    <cellStyle name="Note 6 3 4 2 3 4 2" xfId="44215"/>
    <cellStyle name="Note 6 3 4 2 3 5" xfId="32407"/>
    <cellStyle name="Note 6 3 4 2 4" xfId="12400"/>
    <cellStyle name="Note 6 3 4 2 4 2" xfId="24210"/>
    <cellStyle name="Note 6 3 4 2 4 2 2" xfId="47829"/>
    <cellStyle name="Note 6 3 4 2 4 3" xfId="36021"/>
    <cellStyle name="Note 6 3 4 2 5" xfId="15951"/>
    <cellStyle name="Note 6 3 4 2 5 2" xfId="27761"/>
    <cellStyle name="Note 6 3 4 2 5 2 2" xfId="51380"/>
    <cellStyle name="Note 6 3 4 2 5 3" xfId="39572"/>
    <cellStyle name="Note 6 3 4 2 6" xfId="17970"/>
    <cellStyle name="Note 6 3 4 2 6 2" xfId="41591"/>
    <cellStyle name="Note 6 3 4 2 7" xfId="29783"/>
    <cellStyle name="Note 6 3 4 3" xfId="7447"/>
    <cellStyle name="Note 6 3 4 3 2" xfId="13732"/>
    <cellStyle name="Note 6 3 4 3 2 2" xfId="25542"/>
    <cellStyle name="Note 6 3 4 3 2 2 2" xfId="49161"/>
    <cellStyle name="Note 6 3 4 3 2 3" xfId="37353"/>
    <cellStyle name="Note 6 3 4 3 3" xfId="9164"/>
    <cellStyle name="Note 6 3 4 3 3 2" xfId="20974"/>
    <cellStyle name="Note 6 3 4 3 3 2 2" xfId="44593"/>
    <cellStyle name="Note 6 3 4 3 3 3" xfId="32785"/>
    <cellStyle name="Note 6 3 4 3 4" xfId="19261"/>
    <cellStyle name="Note 6 3 4 3 4 2" xfId="42882"/>
    <cellStyle name="Note 6 3 4 3 5" xfId="31074"/>
    <cellStyle name="Note 6 3 4 4" xfId="8152"/>
    <cellStyle name="Note 6 3 4 4 2" xfId="14437"/>
    <cellStyle name="Note 6 3 4 4 2 2" xfId="26247"/>
    <cellStyle name="Note 6 3 4 4 2 2 2" xfId="49866"/>
    <cellStyle name="Note 6 3 4 4 2 3" xfId="38058"/>
    <cellStyle name="Note 6 3 4 4 3" xfId="9175"/>
    <cellStyle name="Note 6 3 4 4 3 2" xfId="20985"/>
    <cellStyle name="Note 6 3 4 4 3 2 2" xfId="44604"/>
    <cellStyle name="Note 6 3 4 4 3 3" xfId="32796"/>
    <cellStyle name="Note 6 3 4 4 4" xfId="19966"/>
    <cellStyle name="Note 6 3 4 4 4 2" xfId="43587"/>
    <cellStyle name="Note 6 3 4 4 5" xfId="31779"/>
    <cellStyle name="Note 6 3 4 5" xfId="10868"/>
    <cellStyle name="Note 6 3 4 5 2" xfId="22678"/>
    <cellStyle name="Note 6 3 4 5 2 2" xfId="46297"/>
    <cellStyle name="Note 6 3 4 5 3" xfId="34489"/>
    <cellStyle name="Note 6 3 4 6" xfId="15689"/>
    <cellStyle name="Note 6 3 4 6 2" xfId="27499"/>
    <cellStyle name="Note 6 3 4 6 2 2" xfId="51118"/>
    <cellStyle name="Note 6 3 4 6 3" xfId="39310"/>
    <cellStyle name="Note 6 3 4 7" xfId="17362"/>
    <cellStyle name="Note 6 3 4 7 2" xfId="40983"/>
    <cellStyle name="Note 6 3 4 8" xfId="29175"/>
    <cellStyle name="Note 6 3 5" xfId="3535"/>
    <cellStyle name="Note 6 3 5 2" xfId="7529"/>
    <cellStyle name="Note 6 3 5 2 2" xfId="13814"/>
    <cellStyle name="Note 6 3 5 2 2 2" xfId="25624"/>
    <cellStyle name="Note 6 3 5 2 2 2 2" xfId="49243"/>
    <cellStyle name="Note 6 3 5 2 2 3" xfId="37435"/>
    <cellStyle name="Note 6 3 5 2 3" xfId="16531"/>
    <cellStyle name="Note 6 3 5 2 3 2" xfId="28341"/>
    <cellStyle name="Note 6 3 5 2 3 2 2" xfId="51960"/>
    <cellStyle name="Note 6 3 5 2 3 3" xfId="40152"/>
    <cellStyle name="Note 6 3 5 2 4" xfId="19343"/>
    <cellStyle name="Note 6 3 5 2 4 2" xfId="42964"/>
    <cellStyle name="Note 6 3 5 2 5" xfId="31156"/>
    <cellStyle name="Note 6 3 5 3" xfId="6558"/>
    <cellStyle name="Note 6 3 5 3 2" xfId="12843"/>
    <cellStyle name="Note 6 3 5 3 2 2" xfId="24653"/>
    <cellStyle name="Note 6 3 5 3 2 2 2" xfId="48272"/>
    <cellStyle name="Note 6 3 5 3 2 3" xfId="36464"/>
    <cellStyle name="Note 6 3 5 3 3" xfId="10170"/>
    <cellStyle name="Note 6 3 5 3 3 2" xfId="21980"/>
    <cellStyle name="Note 6 3 5 3 3 2 2" xfId="45599"/>
    <cellStyle name="Note 6 3 5 3 3 3" xfId="33791"/>
    <cellStyle name="Note 6 3 5 3 4" xfId="18372"/>
    <cellStyle name="Note 6 3 5 3 4 2" xfId="41993"/>
    <cellStyle name="Note 6 3 5 3 5" xfId="30185"/>
    <cellStyle name="Note 6 3 5 4" xfId="10954"/>
    <cellStyle name="Note 6 3 5 4 2" xfId="22764"/>
    <cellStyle name="Note 6 3 5 4 2 2" xfId="46383"/>
    <cellStyle name="Note 6 3 5 4 3" xfId="34575"/>
    <cellStyle name="Note 6 3 5 5" xfId="16420"/>
    <cellStyle name="Note 6 3 5 5 2" xfId="28230"/>
    <cellStyle name="Note 6 3 5 5 2 2" xfId="51849"/>
    <cellStyle name="Note 6 3 5 5 3" xfId="40041"/>
    <cellStyle name="Note 6 3 5 6" xfId="17441"/>
    <cellStyle name="Note 6 3 5 6 2" xfId="41062"/>
    <cellStyle name="Note 6 3 5 7" xfId="29254"/>
    <cellStyle name="Note 6 3 6" xfId="833"/>
    <cellStyle name="Note 6 3 6 2" xfId="6594"/>
    <cellStyle name="Note 6 3 6 2 2" xfId="12879"/>
    <cellStyle name="Note 6 3 6 2 2 2" xfId="24689"/>
    <cellStyle name="Note 6 3 6 2 2 2 2" xfId="48308"/>
    <cellStyle name="Note 6 3 6 2 2 3" xfId="36500"/>
    <cellStyle name="Note 6 3 6 2 3" xfId="12098"/>
    <cellStyle name="Note 6 3 6 2 3 2" xfId="23908"/>
    <cellStyle name="Note 6 3 6 2 3 2 2" xfId="47527"/>
    <cellStyle name="Note 6 3 6 2 3 3" xfId="35719"/>
    <cellStyle name="Note 6 3 6 2 4" xfId="18408"/>
    <cellStyle name="Note 6 3 6 2 4 2" xfId="42029"/>
    <cellStyle name="Note 6 3 6 2 5" xfId="30221"/>
    <cellStyle name="Note 6 3 6 3" xfId="8313"/>
    <cellStyle name="Note 6 3 6 3 2" xfId="14598"/>
    <cellStyle name="Note 6 3 6 3 2 2" xfId="26408"/>
    <cellStyle name="Note 6 3 6 3 2 2 2" xfId="50027"/>
    <cellStyle name="Note 6 3 6 3 2 3" xfId="38219"/>
    <cellStyle name="Note 6 3 6 3 3" xfId="9891"/>
    <cellStyle name="Note 6 3 6 3 3 2" xfId="21701"/>
    <cellStyle name="Note 6 3 6 3 3 2 2" xfId="45320"/>
    <cellStyle name="Note 6 3 6 3 3 3" xfId="33512"/>
    <cellStyle name="Note 6 3 6 3 4" xfId="20127"/>
    <cellStyle name="Note 6 3 6 3 4 2" xfId="43748"/>
    <cellStyle name="Note 6 3 6 3 5" xfId="31940"/>
    <cellStyle name="Note 6 3 6 4" xfId="9413"/>
    <cellStyle name="Note 6 3 6 4 2" xfId="21223"/>
    <cellStyle name="Note 6 3 6 4 2 2" xfId="44842"/>
    <cellStyle name="Note 6 3 6 4 3" xfId="33034"/>
    <cellStyle name="Note 6 3 6 5" xfId="15631"/>
    <cellStyle name="Note 6 3 6 5 2" xfId="27441"/>
    <cellStyle name="Note 6 3 6 5 2 2" xfId="51060"/>
    <cellStyle name="Note 6 3 6 5 3" xfId="39252"/>
    <cellStyle name="Note 6 3 6 6" xfId="16898"/>
    <cellStyle name="Note 6 3 6 6 2" xfId="40519"/>
    <cellStyle name="Note 6 3 6 7" xfId="28711"/>
    <cellStyle name="Note 6 4" xfId="828"/>
    <cellStyle name="Note 6 4 2" xfId="1175"/>
    <cellStyle name="Note 6 4 2 2" xfId="1383"/>
    <cellStyle name="Note 6 4 2 2 2" xfId="1658"/>
    <cellStyle name="Note 6 4 2 2 2 2" xfId="2196"/>
    <cellStyle name="Note 6 4 2 2 2 2 2" xfId="4849"/>
    <cellStyle name="Note 6 4 2 2 2 3" xfId="2718"/>
    <cellStyle name="Note 6 4 2 2 2 3 2" xfId="5364"/>
    <cellStyle name="Note 6 4 2 2 2 4" xfId="3248"/>
    <cellStyle name="Note 6 4 2 2 2 4 2" xfId="5894"/>
    <cellStyle name="Note 6 4 2 2 2 5" xfId="4316"/>
    <cellStyle name="Note 6 4 2 2 3" xfId="1959"/>
    <cellStyle name="Note 6 4 2 2 3 2" xfId="4614"/>
    <cellStyle name="Note 6 4 2 2 4" xfId="2484"/>
    <cellStyle name="Note 6 4 2 2 4 2" xfId="5130"/>
    <cellStyle name="Note 6 4 2 2 5" xfId="3014"/>
    <cellStyle name="Note 6 4 2 2 5 2" xfId="5660"/>
    <cellStyle name="Note 6 4 2 2 6" xfId="4056"/>
    <cellStyle name="Note 6 4 2 3" xfId="1539"/>
    <cellStyle name="Note 6 4 2 3 2" xfId="2077"/>
    <cellStyle name="Note 6 4 2 3 2 2" xfId="4730"/>
    <cellStyle name="Note 6 4 2 3 3" xfId="2599"/>
    <cellStyle name="Note 6 4 2 3 3 2" xfId="5245"/>
    <cellStyle name="Note 6 4 2 3 4" xfId="3129"/>
    <cellStyle name="Note 6 4 2 3 4 2" xfId="5775"/>
    <cellStyle name="Note 6 4 2 3 5" xfId="4197"/>
    <cellStyle name="Note 6 4 2 4" xfId="1839"/>
    <cellStyle name="Note 6 4 2 4 2" xfId="4493"/>
    <cellStyle name="Note 6 4 2 5" xfId="2365"/>
    <cellStyle name="Note 6 4 2 5 2" xfId="5011"/>
    <cellStyle name="Note 6 4 2 6" xfId="2895"/>
    <cellStyle name="Note 6 4 2 6 2" xfId="5541"/>
    <cellStyle name="Note 6 4 2 7" xfId="3916"/>
    <cellStyle name="Note 6 4 3" xfId="1307"/>
    <cellStyle name="Note 6 4 3 2" xfId="1594"/>
    <cellStyle name="Note 6 4 3 2 2" xfId="2132"/>
    <cellStyle name="Note 6 4 3 2 2 2" xfId="4785"/>
    <cellStyle name="Note 6 4 3 2 3" xfId="2654"/>
    <cellStyle name="Note 6 4 3 2 3 2" xfId="5300"/>
    <cellStyle name="Note 6 4 3 2 4" xfId="3184"/>
    <cellStyle name="Note 6 4 3 2 4 2" xfId="5830"/>
    <cellStyle name="Note 6 4 3 2 5" xfId="4252"/>
    <cellStyle name="Note 6 4 3 3" xfId="1896"/>
    <cellStyle name="Note 6 4 3 3 2" xfId="4550"/>
    <cellStyle name="Note 6 4 3 4" xfId="2420"/>
    <cellStyle name="Note 6 4 3 4 2" xfId="5066"/>
    <cellStyle name="Note 6 4 3 5" xfId="2950"/>
    <cellStyle name="Note 6 4 3 5 2" xfId="5596"/>
    <cellStyle name="Note 6 4 3 6" xfId="3984"/>
    <cellStyle name="Note 6 4 4" xfId="1475"/>
    <cellStyle name="Note 6 4 4 2" xfId="2013"/>
    <cellStyle name="Note 6 4 4 2 2" xfId="4666"/>
    <cellStyle name="Note 6 4 4 3" xfId="2535"/>
    <cellStyle name="Note 6 4 4 3 2" xfId="5181"/>
    <cellStyle name="Note 6 4 4 4" xfId="3065"/>
    <cellStyle name="Note 6 4 4 4 2" xfId="5711"/>
    <cellStyle name="Note 6 4 4 5" xfId="4133"/>
    <cellStyle name="Note 6 4 5" xfId="1767"/>
    <cellStyle name="Note 6 4 5 2" xfId="4421"/>
    <cellStyle name="Note 6 4 6" xfId="2301"/>
    <cellStyle name="Note 6 4 6 2" xfId="4947"/>
    <cellStyle name="Note 6 4 7" xfId="2783"/>
    <cellStyle name="Note 6 4 7 2" xfId="5429"/>
    <cellStyle name="Note 6 4 8" xfId="3705"/>
    <cellStyle name="Note 6 5" xfId="3324"/>
    <cellStyle name="Note 6 5 2" xfId="5970"/>
    <cellStyle name="Note 6 6" xfId="3523"/>
    <cellStyle name="Note 6 6 2" xfId="6126"/>
    <cellStyle name="Note 6 7" xfId="6291"/>
    <cellStyle name="Note 6 8" xfId="642"/>
    <cellStyle name="Note 6 8 2" xfId="6503"/>
    <cellStyle name="Note 6 8 2 2" xfId="12788"/>
    <cellStyle name="Note 6 8 2 2 2" xfId="24598"/>
    <cellStyle name="Note 6 8 2 2 2 2" xfId="48217"/>
    <cellStyle name="Note 6 8 2 2 3" xfId="36409"/>
    <cellStyle name="Note 6 8 2 3" xfId="9839"/>
    <cellStyle name="Note 6 8 2 3 2" xfId="21649"/>
    <cellStyle name="Note 6 8 2 3 2 2" xfId="45268"/>
    <cellStyle name="Note 6 8 2 3 3" xfId="33460"/>
    <cellStyle name="Note 6 8 2 4" xfId="18317"/>
    <cellStyle name="Note 6 8 2 4 2" xfId="41938"/>
    <cellStyle name="Note 6 8 2 5" xfId="30130"/>
    <cellStyle name="Note 6 8 3" xfId="7000"/>
    <cellStyle name="Note 6 8 3 2" xfId="13285"/>
    <cellStyle name="Note 6 8 3 2 2" xfId="25095"/>
    <cellStyle name="Note 6 8 3 2 2 2" xfId="48714"/>
    <cellStyle name="Note 6 8 3 2 3" xfId="36906"/>
    <cellStyle name="Note 6 8 3 3" xfId="9501"/>
    <cellStyle name="Note 6 8 3 3 2" xfId="21311"/>
    <cellStyle name="Note 6 8 3 3 2 2" xfId="44930"/>
    <cellStyle name="Note 6 8 3 3 3" xfId="33122"/>
    <cellStyle name="Note 6 8 3 4" xfId="18814"/>
    <cellStyle name="Note 6 8 3 4 2" xfId="42435"/>
    <cellStyle name="Note 6 8 3 5" xfId="30627"/>
    <cellStyle name="Note 6 8 4" xfId="9297"/>
    <cellStyle name="Note 6 8 4 2" xfId="21107"/>
    <cellStyle name="Note 6 8 4 2 2" xfId="44726"/>
    <cellStyle name="Note 6 8 4 3" xfId="32918"/>
    <cellStyle name="Note 6 8 5" xfId="16427"/>
    <cellStyle name="Note 6 8 5 2" xfId="28237"/>
    <cellStyle name="Note 6 8 5 2 2" xfId="51856"/>
    <cellStyle name="Note 6 8 5 3" xfId="40048"/>
    <cellStyle name="Note 6 8 6" xfId="16842"/>
    <cellStyle name="Note 6 8 6 2" xfId="40463"/>
    <cellStyle name="Note 6 8 7" xfId="28655"/>
    <cellStyle name="Note 7" xfId="529"/>
    <cellStyle name="Note 7 2" xfId="3289"/>
    <cellStyle name="Note 7 2 2" xfId="5935"/>
    <cellStyle name="Note 7 2 2 2" xfId="8329"/>
    <cellStyle name="Note 7 2 2 2 2" xfId="14614"/>
    <cellStyle name="Note 7 2 2 2 2 2" xfId="26424"/>
    <cellStyle name="Note 7 2 2 2 2 2 2" xfId="50043"/>
    <cellStyle name="Note 7 2 2 2 2 3" xfId="38235"/>
    <cellStyle name="Note 7 2 2 2 3" xfId="11700"/>
    <cellStyle name="Note 7 2 2 2 3 2" xfId="23510"/>
    <cellStyle name="Note 7 2 2 2 3 2 2" xfId="47129"/>
    <cellStyle name="Note 7 2 2 2 3 3" xfId="35321"/>
    <cellStyle name="Note 7 2 2 2 4" xfId="20143"/>
    <cellStyle name="Note 7 2 2 2 4 2" xfId="43764"/>
    <cellStyle name="Note 7 2 2 2 5" xfId="31956"/>
    <cellStyle name="Note 7 2 2 3" xfId="8684"/>
    <cellStyle name="Note 7 2 2 3 2" xfId="14969"/>
    <cellStyle name="Note 7 2 2 3 2 2" xfId="26779"/>
    <cellStyle name="Note 7 2 2 3 2 2 2" xfId="50398"/>
    <cellStyle name="Note 7 2 2 3 2 3" xfId="38590"/>
    <cellStyle name="Note 7 2 2 3 3" xfId="10221"/>
    <cellStyle name="Note 7 2 2 3 3 2" xfId="22031"/>
    <cellStyle name="Note 7 2 2 3 3 2 2" xfId="45650"/>
    <cellStyle name="Note 7 2 2 3 3 3" xfId="33842"/>
    <cellStyle name="Note 7 2 2 3 4" xfId="20498"/>
    <cellStyle name="Note 7 2 2 3 4 2" xfId="44119"/>
    <cellStyle name="Note 7 2 2 3 5" xfId="32311"/>
    <cellStyle name="Note 7 2 2 4" xfId="12279"/>
    <cellStyle name="Note 7 2 2 4 2" xfId="24089"/>
    <cellStyle name="Note 7 2 2 4 2 2" xfId="47708"/>
    <cellStyle name="Note 7 2 2 4 3" xfId="35900"/>
    <cellStyle name="Note 7 2 2 5" xfId="16505"/>
    <cellStyle name="Note 7 2 2 5 2" xfId="28315"/>
    <cellStyle name="Note 7 2 2 5 2 2" xfId="51934"/>
    <cellStyle name="Note 7 2 2 5 3" xfId="40126"/>
    <cellStyle name="Note 7 2 2 6" xfId="17874"/>
    <cellStyle name="Note 7 2 2 6 2" xfId="41495"/>
    <cellStyle name="Note 7 2 2 7" xfId="29687"/>
    <cellStyle name="Note 7 2 3" xfId="7334"/>
    <cellStyle name="Note 7 2 3 2" xfId="13619"/>
    <cellStyle name="Note 7 2 3 2 2" xfId="25429"/>
    <cellStyle name="Note 7 2 3 2 2 2" xfId="49048"/>
    <cellStyle name="Note 7 2 3 2 3" xfId="37240"/>
    <cellStyle name="Note 7 2 3 3" xfId="16452"/>
    <cellStyle name="Note 7 2 3 3 2" xfId="28262"/>
    <cellStyle name="Note 7 2 3 3 2 2" xfId="51881"/>
    <cellStyle name="Note 7 2 3 3 3" xfId="40073"/>
    <cellStyle name="Note 7 2 3 4" xfId="19148"/>
    <cellStyle name="Note 7 2 3 4 2" xfId="42769"/>
    <cellStyle name="Note 7 2 3 5" xfId="30961"/>
    <cellStyle name="Note 7 2 4" xfId="6901"/>
    <cellStyle name="Note 7 2 4 2" xfId="13186"/>
    <cellStyle name="Note 7 2 4 2 2" xfId="24996"/>
    <cellStyle name="Note 7 2 4 2 2 2" xfId="48615"/>
    <cellStyle name="Note 7 2 4 2 3" xfId="36807"/>
    <cellStyle name="Note 7 2 4 3" xfId="15781"/>
    <cellStyle name="Note 7 2 4 3 2" xfId="27591"/>
    <cellStyle name="Note 7 2 4 3 2 2" xfId="51210"/>
    <cellStyle name="Note 7 2 4 3 3" xfId="39402"/>
    <cellStyle name="Note 7 2 4 4" xfId="18715"/>
    <cellStyle name="Note 7 2 4 4 2" xfId="42336"/>
    <cellStyle name="Note 7 2 4 5" xfId="30528"/>
    <cellStyle name="Note 7 2 5" xfId="10734"/>
    <cellStyle name="Note 7 2 5 2" xfId="22544"/>
    <cellStyle name="Note 7 2 5 2 2" xfId="46163"/>
    <cellStyle name="Note 7 2 5 3" xfId="34355"/>
    <cellStyle name="Note 7 2 6" xfId="16386"/>
    <cellStyle name="Note 7 2 6 2" xfId="28196"/>
    <cellStyle name="Note 7 2 6 2 2" xfId="51815"/>
    <cellStyle name="Note 7 2 6 3" xfId="40007"/>
    <cellStyle name="Note 7 2 7" xfId="17255"/>
    <cellStyle name="Note 7 2 7 2" xfId="40876"/>
    <cellStyle name="Note 7 2 8" xfId="29068"/>
    <cellStyle name="Note 7 3" xfId="3397"/>
    <cellStyle name="Note 7 3 2" xfId="6034"/>
    <cellStyle name="Note 7 3 2 2" xfId="8393"/>
    <cellStyle name="Note 7 3 2 2 2" xfId="14678"/>
    <cellStyle name="Note 7 3 2 2 2 2" xfId="26488"/>
    <cellStyle name="Note 7 3 2 2 2 2 2" xfId="50107"/>
    <cellStyle name="Note 7 3 2 2 2 3" xfId="38299"/>
    <cellStyle name="Note 7 3 2 2 3" xfId="11784"/>
    <cellStyle name="Note 7 3 2 2 3 2" xfId="23594"/>
    <cellStyle name="Note 7 3 2 2 3 2 2" xfId="47213"/>
    <cellStyle name="Note 7 3 2 2 3 3" xfId="35405"/>
    <cellStyle name="Note 7 3 2 2 4" xfId="20207"/>
    <cellStyle name="Note 7 3 2 2 4 2" xfId="43828"/>
    <cellStyle name="Note 7 3 2 2 5" xfId="32020"/>
    <cellStyle name="Note 7 3 2 3" xfId="8740"/>
    <cellStyle name="Note 7 3 2 3 2" xfId="15025"/>
    <cellStyle name="Note 7 3 2 3 2 2" xfId="26835"/>
    <cellStyle name="Note 7 3 2 3 2 2 2" xfId="50454"/>
    <cellStyle name="Note 7 3 2 3 2 3" xfId="38646"/>
    <cellStyle name="Note 7 3 2 3 3" xfId="11685"/>
    <cellStyle name="Note 7 3 2 3 3 2" xfId="23495"/>
    <cellStyle name="Note 7 3 2 3 3 2 2" xfId="47114"/>
    <cellStyle name="Note 7 3 2 3 3 3" xfId="35306"/>
    <cellStyle name="Note 7 3 2 3 4" xfId="20554"/>
    <cellStyle name="Note 7 3 2 3 4 2" xfId="44175"/>
    <cellStyle name="Note 7 3 2 3 5" xfId="32367"/>
    <cellStyle name="Note 7 3 2 4" xfId="12360"/>
    <cellStyle name="Note 7 3 2 4 2" xfId="24170"/>
    <cellStyle name="Note 7 3 2 4 2 2" xfId="47789"/>
    <cellStyle name="Note 7 3 2 4 3" xfId="35981"/>
    <cellStyle name="Note 7 3 2 5" xfId="15485"/>
    <cellStyle name="Note 7 3 2 5 2" xfId="27295"/>
    <cellStyle name="Note 7 3 2 5 2 2" xfId="50914"/>
    <cellStyle name="Note 7 3 2 5 3" xfId="39106"/>
    <cellStyle name="Note 7 3 2 6" xfId="17930"/>
    <cellStyle name="Note 7 3 2 6 2" xfId="41551"/>
    <cellStyle name="Note 7 3 2 7" xfId="29743"/>
    <cellStyle name="Note 7 3 3" xfId="7399"/>
    <cellStyle name="Note 7 3 3 2" xfId="13684"/>
    <cellStyle name="Note 7 3 3 2 2" xfId="25494"/>
    <cellStyle name="Note 7 3 3 2 2 2" xfId="49113"/>
    <cellStyle name="Note 7 3 3 2 3" xfId="37305"/>
    <cellStyle name="Note 7 3 3 3" xfId="15881"/>
    <cellStyle name="Note 7 3 3 3 2" xfId="27691"/>
    <cellStyle name="Note 7 3 3 3 2 2" xfId="51310"/>
    <cellStyle name="Note 7 3 3 3 3" xfId="39502"/>
    <cellStyle name="Note 7 3 3 4" xfId="19213"/>
    <cellStyle name="Note 7 3 3 4 2" xfId="42834"/>
    <cellStyle name="Note 7 3 3 5" xfId="31026"/>
    <cellStyle name="Note 7 3 4" xfId="7293"/>
    <cellStyle name="Note 7 3 4 2" xfId="13578"/>
    <cellStyle name="Note 7 3 4 2 2" xfId="25388"/>
    <cellStyle name="Note 7 3 4 2 2 2" xfId="49007"/>
    <cellStyle name="Note 7 3 4 2 3" xfId="37199"/>
    <cellStyle name="Note 7 3 4 3" xfId="16615"/>
    <cellStyle name="Note 7 3 4 3 2" xfId="28425"/>
    <cellStyle name="Note 7 3 4 3 2 2" xfId="52044"/>
    <cellStyle name="Note 7 3 4 3 3" xfId="40236"/>
    <cellStyle name="Note 7 3 4 4" xfId="19107"/>
    <cellStyle name="Note 7 3 4 4 2" xfId="42728"/>
    <cellStyle name="Note 7 3 4 5" xfId="30920"/>
    <cellStyle name="Note 7 3 5" xfId="10820"/>
    <cellStyle name="Note 7 3 5 2" xfId="22630"/>
    <cellStyle name="Note 7 3 5 2 2" xfId="46249"/>
    <cellStyle name="Note 7 3 5 3" xfId="34441"/>
    <cellStyle name="Note 7 3 6" xfId="9228"/>
    <cellStyle name="Note 7 3 6 2" xfId="21038"/>
    <cellStyle name="Note 7 3 6 2 2" xfId="44657"/>
    <cellStyle name="Note 7 3 6 3" xfId="32849"/>
    <cellStyle name="Note 7 3 7" xfId="17314"/>
    <cellStyle name="Note 7 3 7 2" xfId="40935"/>
    <cellStyle name="Note 7 3 8" xfId="29127"/>
    <cellStyle name="Note 7 4" xfId="3524"/>
    <cellStyle name="Note 7 4 2" xfId="6127"/>
    <cellStyle name="Note 7 4 2 2" xfId="8481"/>
    <cellStyle name="Note 7 4 2 2 2" xfId="14766"/>
    <cellStyle name="Note 7 4 2 2 2 2" xfId="26576"/>
    <cellStyle name="Note 7 4 2 2 2 2 2" xfId="50195"/>
    <cellStyle name="Note 7 4 2 2 2 3" xfId="38387"/>
    <cellStyle name="Note 7 4 2 2 3" xfId="10634"/>
    <cellStyle name="Note 7 4 2 2 3 2" xfId="22444"/>
    <cellStyle name="Note 7 4 2 2 3 2 2" xfId="46063"/>
    <cellStyle name="Note 7 4 2 2 3 3" xfId="34255"/>
    <cellStyle name="Note 7 4 2 2 4" xfId="20295"/>
    <cellStyle name="Note 7 4 2 2 4 2" xfId="43916"/>
    <cellStyle name="Note 7 4 2 2 5" xfId="32108"/>
    <cellStyle name="Note 7 4 2 3" xfId="8827"/>
    <cellStyle name="Note 7 4 2 3 2" xfId="15112"/>
    <cellStyle name="Note 7 4 2 3 2 2" xfId="26922"/>
    <cellStyle name="Note 7 4 2 3 2 2 2" xfId="50541"/>
    <cellStyle name="Note 7 4 2 3 2 3" xfId="38733"/>
    <cellStyle name="Note 7 4 2 3 3" xfId="10049"/>
    <cellStyle name="Note 7 4 2 3 3 2" xfId="21859"/>
    <cellStyle name="Note 7 4 2 3 3 2 2" xfId="45478"/>
    <cellStyle name="Note 7 4 2 3 3 3" xfId="33670"/>
    <cellStyle name="Note 7 4 2 3 4" xfId="20641"/>
    <cellStyle name="Note 7 4 2 3 4 2" xfId="44262"/>
    <cellStyle name="Note 7 4 2 3 5" xfId="32454"/>
    <cellStyle name="Note 7 4 2 4" xfId="12451"/>
    <cellStyle name="Note 7 4 2 4 2" xfId="24261"/>
    <cellStyle name="Note 7 4 2 4 2 2" xfId="47880"/>
    <cellStyle name="Note 7 4 2 4 3" xfId="36072"/>
    <cellStyle name="Note 7 4 2 5" xfId="16514"/>
    <cellStyle name="Note 7 4 2 5 2" xfId="28324"/>
    <cellStyle name="Note 7 4 2 5 2 2" xfId="51943"/>
    <cellStyle name="Note 7 4 2 5 3" xfId="40135"/>
    <cellStyle name="Note 7 4 2 6" xfId="18017"/>
    <cellStyle name="Note 7 4 2 6 2" xfId="41638"/>
    <cellStyle name="Note 7 4 2 7" xfId="29830"/>
    <cellStyle name="Note 7 4 3" xfId="7520"/>
    <cellStyle name="Note 7 4 3 2" xfId="13805"/>
    <cellStyle name="Note 7 4 3 2 2" xfId="25615"/>
    <cellStyle name="Note 7 4 3 2 2 2" xfId="49234"/>
    <cellStyle name="Note 7 4 3 2 3" xfId="37426"/>
    <cellStyle name="Note 7 4 3 3" xfId="12113"/>
    <cellStyle name="Note 7 4 3 3 2" xfId="23923"/>
    <cellStyle name="Note 7 4 3 3 2 2" xfId="47542"/>
    <cellStyle name="Note 7 4 3 3 3" xfId="35734"/>
    <cellStyle name="Note 7 4 3 4" xfId="19334"/>
    <cellStyle name="Note 7 4 3 4 2" xfId="42955"/>
    <cellStyle name="Note 7 4 3 5" xfId="31147"/>
    <cellStyle name="Note 7 4 4" xfId="7047"/>
    <cellStyle name="Note 7 4 4 2" xfId="13332"/>
    <cellStyle name="Note 7 4 4 2 2" xfId="25142"/>
    <cellStyle name="Note 7 4 4 2 2 2" xfId="48761"/>
    <cellStyle name="Note 7 4 4 2 3" xfId="36953"/>
    <cellStyle name="Note 7 4 4 3" xfId="15381"/>
    <cellStyle name="Note 7 4 4 3 2" xfId="27191"/>
    <cellStyle name="Note 7 4 4 3 2 2" xfId="50810"/>
    <cellStyle name="Note 7 4 4 3 3" xfId="39002"/>
    <cellStyle name="Note 7 4 4 4" xfId="18861"/>
    <cellStyle name="Note 7 4 4 4 2" xfId="42482"/>
    <cellStyle name="Note 7 4 4 5" xfId="30674"/>
    <cellStyle name="Note 7 4 5" xfId="10945"/>
    <cellStyle name="Note 7 4 5 2" xfId="22755"/>
    <cellStyle name="Note 7 4 5 2 2" xfId="46374"/>
    <cellStyle name="Note 7 4 5 3" xfId="34566"/>
    <cellStyle name="Note 7 4 6" xfId="16441"/>
    <cellStyle name="Note 7 4 6 2" xfId="28251"/>
    <cellStyle name="Note 7 4 6 2 2" xfId="51870"/>
    <cellStyle name="Note 7 4 6 3" xfId="40062"/>
    <cellStyle name="Note 7 4 7" xfId="17435"/>
    <cellStyle name="Note 7 4 7 2" xfId="41056"/>
    <cellStyle name="Note 7 4 8" xfId="29248"/>
    <cellStyle name="Note 7 5" xfId="3564"/>
    <cellStyle name="Note 7 5 2" xfId="7552"/>
    <cellStyle name="Note 7 5 2 2" xfId="13837"/>
    <cellStyle name="Note 7 5 2 2 2" xfId="25647"/>
    <cellStyle name="Note 7 5 2 2 2 2" xfId="49266"/>
    <cellStyle name="Note 7 5 2 2 3" xfId="37458"/>
    <cellStyle name="Note 7 5 2 3" xfId="16701"/>
    <cellStyle name="Note 7 5 2 3 2" xfId="28511"/>
    <cellStyle name="Note 7 5 2 3 2 2" xfId="52130"/>
    <cellStyle name="Note 7 5 2 3 3" xfId="40322"/>
    <cellStyle name="Note 7 5 2 4" xfId="19366"/>
    <cellStyle name="Note 7 5 2 4 2" xfId="42987"/>
    <cellStyle name="Note 7 5 2 5" xfId="31179"/>
    <cellStyle name="Note 7 5 3" xfId="7196"/>
    <cellStyle name="Note 7 5 3 2" xfId="13481"/>
    <cellStyle name="Note 7 5 3 2 2" xfId="25291"/>
    <cellStyle name="Note 7 5 3 2 2 2" xfId="48910"/>
    <cellStyle name="Note 7 5 3 2 3" xfId="37102"/>
    <cellStyle name="Note 7 5 3 3" xfId="9956"/>
    <cellStyle name="Note 7 5 3 3 2" xfId="21766"/>
    <cellStyle name="Note 7 5 3 3 2 2" xfId="45385"/>
    <cellStyle name="Note 7 5 3 3 3" xfId="33577"/>
    <cellStyle name="Note 7 5 3 4" xfId="19010"/>
    <cellStyle name="Note 7 5 3 4 2" xfId="42631"/>
    <cellStyle name="Note 7 5 3 5" xfId="30823"/>
    <cellStyle name="Note 7 5 4" xfId="10978"/>
    <cellStyle name="Note 7 5 4 2" xfId="22788"/>
    <cellStyle name="Note 7 5 4 2 2" xfId="46407"/>
    <cellStyle name="Note 7 5 4 3" xfId="34599"/>
    <cellStyle name="Note 7 5 5" xfId="15964"/>
    <cellStyle name="Note 7 5 5 2" xfId="27774"/>
    <cellStyle name="Note 7 5 5 2 2" xfId="51393"/>
    <cellStyle name="Note 7 5 5 3" xfId="39585"/>
    <cellStyle name="Note 7 5 6" xfId="17463"/>
    <cellStyle name="Note 7 5 6 2" xfId="41084"/>
    <cellStyle name="Note 7 5 7" xfId="29276"/>
    <cellStyle name="Note 7 6" xfId="666"/>
    <cellStyle name="Note 7 6 2" xfId="6527"/>
    <cellStyle name="Note 7 6 2 2" xfId="12812"/>
    <cellStyle name="Note 7 6 2 2 2" xfId="24622"/>
    <cellStyle name="Note 7 6 2 2 2 2" xfId="48241"/>
    <cellStyle name="Note 7 6 2 2 3" xfId="36433"/>
    <cellStyle name="Note 7 6 2 3" xfId="11663"/>
    <cellStyle name="Note 7 6 2 3 2" xfId="23473"/>
    <cellStyle name="Note 7 6 2 3 2 2" xfId="47092"/>
    <cellStyle name="Note 7 6 2 3 3" xfId="35284"/>
    <cellStyle name="Note 7 6 2 4" xfId="18341"/>
    <cellStyle name="Note 7 6 2 4 2" xfId="41962"/>
    <cellStyle name="Note 7 6 2 5" xfId="30154"/>
    <cellStyle name="Note 7 6 3" xfId="6424"/>
    <cellStyle name="Note 7 6 3 2" xfId="12710"/>
    <cellStyle name="Note 7 6 3 2 2" xfId="24520"/>
    <cellStyle name="Note 7 6 3 2 2 2" xfId="48139"/>
    <cellStyle name="Note 7 6 3 2 3" xfId="36331"/>
    <cellStyle name="Note 7 6 3 3" xfId="12158"/>
    <cellStyle name="Note 7 6 3 3 2" xfId="23968"/>
    <cellStyle name="Note 7 6 3 3 2 2" xfId="47587"/>
    <cellStyle name="Note 7 6 3 3 3" xfId="35779"/>
    <cellStyle name="Note 7 6 3 4" xfId="18239"/>
    <cellStyle name="Note 7 6 3 4 2" xfId="41860"/>
    <cellStyle name="Note 7 6 3 5" xfId="30052"/>
    <cellStyle name="Note 7 6 4" xfId="9321"/>
    <cellStyle name="Note 7 6 4 2" xfId="21131"/>
    <cellStyle name="Note 7 6 4 2 2" xfId="44750"/>
    <cellStyle name="Note 7 6 4 3" xfId="32942"/>
    <cellStyle name="Note 7 6 5" xfId="16416"/>
    <cellStyle name="Note 7 6 5 2" xfId="28226"/>
    <cellStyle name="Note 7 6 5 2 2" xfId="51845"/>
    <cellStyle name="Note 7 6 5 3" xfId="40037"/>
    <cellStyle name="Note 7 6 6" xfId="16866"/>
    <cellStyle name="Note 7 6 6 2" xfId="40487"/>
    <cellStyle name="Note 7 6 7" xfId="28679"/>
    <cellStyle name="Note 8" xfId="564"/>
    <cellStyle name="Note 8 2" xfId="859"/>
    <cellStyle name="Note 8 2 2" xfId="3729"/>
    <cellStyle name="Note 8 2 2 2" xfId="7638"/>
    <cellStyle name="Note 8 2 2 2 2" xfId="13923"/>
    <cellStyle name="Note 8 2 2 2 2 2" xfId="25733"/>
    <cellStyle name="Note 8 2 2 2 2 2 2" xfId="49352"/>
    <cellStyle name="Note 8 2 2 2 2 3" xfId="37544"/>
    <cellStyle name="Note 8 2 2 2 3" xfId="16574"/>
    <cellStyle name="Note 8 2 2 2 3 2" xfId="28384"/>
    <cellStyle name="Note 8 2 2 2 3 2 2" xfId="52003"/>
    <cellStyle name="Note 8 2 2 2 3 3" xfId="40195"/>
    <cellStyle name="Note 8 2 2 2 4" xfId="19452"/>
    <cellStyle name="Note 8 2 2 2 4 2" xfId="43073"/>
    <cellStyle name="Note 8 2 2 2 5" xfId="31265"/>
    <cellStyle name="Note 8 2 2 3" xfId="8100"/>
    <cellStyle name="Note 8 2 2 3 2" xfId="14385"/>
    <cellStyle name="Note 8 2 2 3 2 2" xfId="26195"/>
    <cellStyle name="Note 8 2 2 3 2 2 2" xfId="49814"/>
    <cellStyle name="Note 8 2 2 3 2 3" xfId="38006"/>
    <cellStyle name="Note 8 2 2 3 3" xfId="11230"/>
    <cellStyle name="Note 8 2 2 3 3 2" xfId="23040"/>
    <cellStyle name="Note 8 2 2 3 3 2 2" xfId="46659"/>
    <cellStyle name="Note 8 2 2 3 3 3" xfId="34851"/>
    <cellStyle name="Note 8 2 2 3 4" xfId="19914"/>
    <cellStyle name="Note 8 2 2 3 4 2" xfId="43535"/>
    <cellStyle name="Note 8 2 2 3 5" xfId="31727"/>
    <cellStyle name="Note 8 2 2 4" xfId="11077"/>
    <cellStyle name="Note 8 2 2 4 2" xfId="22887"/>
    <cellStyle name="Note 8 2 2 4 2 2" xfId="46506"/>
    <cellStyle name="Note 8 2 2 4 3" xfId="34698"/>
    <cellStyle name="Note 8 2 2 5" xfId="15604"/>
    <cellStyle name="Note 8 2 2 5 2" xfId="27414"/>
    <cellStyle name="Note 8 2 2 5 2 2" xfId="51033"/>
    <cellStyle name="Note 8 2 2 5 3" xfId="39225"/>
    <cellStyle name="Note 8 2 2 6" xfId="17527"/>
    <cellStyle name="Note 8 2 2 6 2" xfId="41148"/>
    <cellStyle name="Note 8 2 2 7" xfId="29340"/>
    <cellStyle name="Note 8 2 3" xfId="6607"/>
    <cellStyle name="Note 8 2 3 2" xfId="12892"/>
    <cellStyle name="Note 8 2 3 2 2" xfId="24702"/>
    <cellStyle name="Note 8 2 3 2 2 2" xfId="48321"/>
    <cellStyle name="Note 8 2 3 2 3" xfId="36513"/>
    <cellStyle name="Note 8 2 3 3" xfId="11021"/>
    <cellStyle name="Note 8 2 3 3 2" xfId="22831"/>
    <cellStyle name="Note 8 2 3 3 2 2" xfId="46450"/>
    <cellStyle name="Note 8 2 3 3 3" xfId="34642"/>
    <cellStyle name="Note 8 2 3 4" xfId="18421"/>
    <cellStyle name="Note 8 2 3 4 2" xfId="42042"/>
    <cellStyle name="Note 8 2 3 5" xfId="30234"/>
    <cellStyle name="Note 8 2 4" xfId="6477"/>
    <cellStyle name="Note 8 2 4 2" xfId="12763"/>
    <cellStyle name="Note 8 2 4 2 2" xfId="24573"/>
    <cellStyle name="Note 8 2 4 2 2 2" xfId="48192"/>
    <cellStyle name="Note 8 2 4 2 3" xfId="36384"/>
    <cellStyle name="Note 8 2 4 3" xfId="16507"/>
    <cellStyle name="Note 8 2 4 3 2" xfId="28317"/>
    <cellStyle name="Note 8 2 4 3 2 2" xfId="51936"/>
    <cellStyle name="Note 8 2 4 3 3" xfId="40128"/>
    <cellStyle name="Note 8 2 4 4" xfId="18292"/>
    <cellStyle name="Note 8 2 4 4 2" xfId="41913"/>
    <cellStyle name="Note 8 2 4 5" xfId="30105"/>
    <cellStyle name="Note 8 2 5" xfId="9430"/>
    <cellStyle name="Note 8 2 5 2" xfId="21240"/>
    <cellStyle name="Note 8 2 5 2 2" xfId="44859"/>
    <cellStyle name="Note 8 2 5 3" xfId="33051"/>
    <cellStyle name="Note 8 2 6" xfId="15287"/>
    <cellStyle name="Note 8 2 6 2" xfId="27097"/>
    <cellStyle name="Note 8 2 6 2 2" xfId="50716"/>
    <cellStyle name="Note 8 2 6 3" xfId="38908"/>
    <cellStyle name="Note 8 2 7" xfId="16908"/>
    <cellStyle name="Note 8 2 7 2" xfId="40529"/>
    <cellStyle name="Note 8 2 8" xfId="28721"/>
    <cellStyle name="Note 8 3" xfId="3374"/>
    <cellStyle name="Note 8 3 2" xfId="6014"/>
    <cellStyle name="Note 8 3 2 2" xfId="8386"/>
    <cellStyle name="Note 8 3 2 2 2" xfId="14671"/>
    <cellStyle name="Note 8 3 2 2 2 2" xfId="26481"/>
    <cellStyle name="Note 8 3 2 2 2 2 2" xfId="50100"/>
    <cellStyle name="Note 8 3 2 2 2 3" xfId="38292"/>
    <cellStyle name="Note 8 3 2 2 3" xfId="9702"/>
    <cellStyle name="Note 8 3 2 2 3 2" xfId="21512"/>
    <cellStyle name="Note 8 3 2 2 3 2 2" xfId="45131"/>
    <cellStyle name="Note 8 3 2 2 3 3" xfId="33323"/>
    <cellStyle name="Note 8 3 2 2 4" xfId="20200"/>
    <cellStyle name="Note 8 3 2 2 4 2" xfId="43821"/>
    <cellStyle name="Note 8 3 2 2 5" xfId="32013"/>
    <cellStyle name="Note 8 3 2 3" xfId="8735"/>
    <cellStyle name="Note 8 3 2 3 2" xfId="15020"/>
    <cellStyle name="Note 8 3 2 3 2 2" xfId="26830"/>
    <cellStyle name="Note 8 3 2 3 2 2 2" xfId="50449"/>
    <cellStyle name="Note 8 3 2 3 2 3" xfId="38641"/>
    <cellStyle name="Note 8 3 2 3 3" xfId="12239"/>
    <cellStyle name="Note 8 3 2 3 3 2" xfId="24049"/>
    <cellStyle name="Note 8 3 2 3 3 2 2" xfId="47668"/>
    <cellStyle name="Note 8 3 2 3 3 3" xfId="35860"/>
    <cellStyle name="Note 8 3 2 3 4" xfId="20549"/>
    <cellStyle name="Note 8 3 2 3 4 2" xfId="44170"/>
    <cellStyle name="Note 8 3 2 3 5" xfId="32362"/>
    <cellStyle name="Note 8 3 2 4" xfId="12347"/>
    <cellStyle name="Note 8 3 2 4 2" xfId="24157"/>
    <cellStyle name="Note 8 3 2 4 2 2" xfId="47776"/>
    <cellStyle name="Note 8 3 2 4 3" xfId="35968"/>
    <cellStyle name="Note 8 3 2 5" xfId="16007"/>
    <cellStyle name="Note 8 3 2 5 2" xfId="27817"/>
    <cellStyle name="Note 8 3 2 5 2 2" xfId="51436"/>
    <cellStyle name="Note 8 3 2 5 3" xfId="39628"/>
    <cellStyle name="Note 8 3 2 6" xfId="17925"/>
    <cellStyle name="Note 8 3 2 6 2" xfId="41546"/>
    <cellStyle name="Note 8 3 2 7" xfId="29738"/>
    <cellStyle name="Note 8 3 3" xfId="7389"/>
    <cellStyle name="Note 8 3 3 2" xfId="13674"/>
    <cellStyle name="Note 8 3 3 2 2" xfId="25484"/>
    <cellStyle name="Note 8 3 3 2 2 2" xfId="49103"/>
    <cellStyle name="Note 8 3 3 2 3" xfId="37295"/>
    <cellStyle name="Note 8 3 3 3" xfId="16523"/>
    <cellStyle name="Note 8 3 3 3 2" xfId="28333"/>
    <cellStyle name="Note 8 3 3 3 2 2" xfId="51952"/>
    <cellStyle name="Note 8 3 3 3 3" xfId="40144"/>
    <cellStyle name="Note 8 3 3 4" xfId="19203"/>
    <cellStyle name="Note 8 3 3 4 2" xfId="42824"/>
    <cellStyle name="Note 8 3 3 5" xfId="31016"/>
    <cellStyle name="Note 8 3 4" xfId="7261"/>
    <cellStyle name="Note 8 3 4 2" xfId="13546"/>
    <cellStyle name="Note 8 3 4 2 2" xfId="25356"/>
    <cellStyle name="Note 8 3 4 2 2 2" xfId="48975"/>
    <cellStyle name="Note 8 3 4 2 3" xfId="37167"/>
    <cellStyle name="Note 8 3 4 3" xfId="15921"/>
    <cellStyle name="Note 8 3 4 3 2" xfId="27731"/>
    <cellStyle name="Note 8 3 4 3 2 2" xfId="51350"/>
    <cellStyle name="Note 8 3 4 3 3" xfId="39542"/>
    <cellStyle name="Note 8 3 4 4" xfId="19075"/>
    <cellStyle name="Note 8 3 4 4 2" xfId="42696"/>
    <cellStyle name="Note 8 3 4 5" xfId="30888"/>
    <cellStyle name="Note 8 3 5" xfId="10806"/>
    <cellStyle name="Note 8 3 5 2" xfId="22616"/>
    <cellStyle name="Note 8 3 5 2 2" xfId="46235"/>
    <cellStyle name="Note 8 3 5 3" xfId="34427"/>
    <cellStyle name="Note 8 3 6" xfId="10297"/>
    <cellStyle name="Note 8 3 6 2" xfId="22107"/>
    <cellStyle name="Note 8 3 6 2 2" xfId="45726"/>
    <cellStyle name="Note 8 3 6 3" xfId="33918"/>
    <cellStyle name="Note 8 3 7" xfId="17306"/>
    <cellStyle name="Note 8 3 7 2" xfId="40927"/>
    <cellStyle name="Note 8 3 8" xfId="29119"/>
    <cellStyle name="Note 8 4" xfId="3594"/>
    <cellStyle name="Note 8 4 2" xfId="6181"/>
    <cellStyle name="Note 8 4 2 2" xfId="8521"/>
    <cellStyle name="Note 8 4 2 2 2" xfId="14806"/>
    <cellStyle name="Note 8 4 2 2 2 2" xfId="26616"/>
    <cellStyle name="Note 8 4 2 2 2 2 2" xfId="50235"/>
    <cellStyle name="Note 8 4 2 2 2 3" xfId="38427"/>
    <cellStyle name="Note 8 4 2 2 3" xfId="10271"/>
    <cellStyle name="Note 8 4 2 2 3 2" xfId="22081"/>
    <cellStyle name="Note 8 4 2 2 3 2 2" xfId="45700"/>
    <cellStyle name="Note 8 4 2 2 3 3" xfId="33892"/>
    <cellStyle name="Note 8 4 2 2 4" xfId="20335"/>
    <cellStyle name="Note 8 4 2 2 4 2" xfId="43956"/>
    <cellStyle name="Note 8 4 2 2 5" xfId="32148"/>
    <cellStyle name="Note 8 4 2 3" xfId="8859"/>
    <cellStyle name="Note 8 4 2 3 2" xfId="15144"/>
    <cellStyle name="Note 8 4 2 3 2 2" xfId="26954"/>
    <cellStyle name="Note 8 4 2 3 2 2 2" xfId="50573"/>
    <cellStyle name="Note 8 4 2 3 2 3" xfId="38765"/>
    <cellStyle name="Note 8 4 2 3 3" xfId="15714"/>
    <cellStyle name="Note 8 4 2 3 3 2" xfId="27524"/>
    <cellStyle name="Note 8 4 2 3 3 2 2" xfId="51143"/>
    <cellStyle name="Note 8 4 2 3 3 3" xfId="39335"/>
    <cellStyle name="Note 8 4 2 3 4" xfId="20673"/>
    <cellStyle name="Note 8 4 2 3 4 2" xfId="44294"/>
    <cellStyle name="Note 8 4 2 3 5" xfId="32486"/>
    <cellStyle name="Note 8 4 2 4" xfId="12490"/>
    <cellStyle name="Note 8 4 2 4 2" xfId="24300"/>
    <cellStyle name="Note 8 4 2 4 2 2" xfId="47919"/>
    <cellStyle name="Note 8 4 2 4 3" xfId="36111"/>
    <cellStyle name="Note 8 4 2 5" xfId="10980"/>
    <cellStyle name="Note 8 4 2 5 2" xfId="22790"/>
    <cellStyle name="Note 8 4 2 5 2 2" xfId="46409"/>
    <cellStyle name="Note 8 4 2 5 3" xfId="34601"/>
    <cellStyle name="Note 8 4 2 6" xfId="18049"/>
    <cellStyle name="Note 8 4 2 6 2" xfId="41670"/>
    <cellStyle name="Note 8 4 2 7" xfId="29862"/>
    <cellStyle name="Note 8 4 3" xfId="7575"/>
    <cellStyle name="Note 8 4 3 2" xfId="13860"/>
    <cellStyle name="Note 8 4 3 2 2" xfId="25670"/>
    <cellStyle name="Note 8 4 3 2 2 2" xfId="49289"/>
    <cellStyle name="Note 8 4 3 2 3" xfId="37481"/>
    <cellStyle name="Note 8 4 3 3" xfId="16171"/>
    <cellStyle name="Note 8 4 3 3 2" xfId="27981"/>
    <cellStyle name="Note 8 4 3 3 2 2" xfId="51600"/>
    <cellStyle name="Note 8 4 3 3 3" xfId="39792"/>
    <cellStyle name="Note 8 4 3 4" xfId="19389"/>
    <cellStyle name="Note 8 4 3 4 2" xfId="43010"/>
    <cellStyle name="Note 8 4 3 5" xfId="31202"/>
    <cellStyle name="Note 8 4 4" xfId="8196"/>
    <cellStyle name="Note 8 4 4 2" xfId="14481"/>
    <cellStyle name="Note 8 4 4 2 2" xfId="26291"/>
    <cellStyle name="Note 8 4 4 2 2 2" xfId="49910"/>
    <cellStyle name="Note 8 4 4 2 3" xfId="38102"/>
    <cellStyle name="Note 8 4 4 3" xfId="11829"/>
    <cellStyle name="Note 8 4 4 3 2" xfId="23639"/>
    <cellStyle name="Note 8 4 4 3 2 2" xfId="47258"/>
    <cellStyle name="Note 8 4 4 3 3" xfId="35450"/>
    <cellStyle name="Note 8 4 4 4" xfId="20010"/>
    <cellStyle name="Note 8 4 4 4 2" xfId="43631"/>
    <cellStyle name="Note 8 4 4 5" xfId="31823"/>
    <cellStyle name="Note 8 4 5" xfId="11002"/>
    <cellStyle name="Note 8 4 5 2" xfId="22812"/>
    <cellStyle name="Note 8 4 5 2 2" xfId="46431"/>
    <cellStyle name="Note 8 4 5 3" xfId="34623"/>
    <cellStyle name="Note 8 4 6" xfId="11870"/>
    <cellStyle name="Note 8 4 6 2" xfId="23680"/>
    <cellStyle name="Note 8 4 6 2 2" xfId="47299"/>
    <cellStyle name="Note 8 4 6 3" xfId="35491"/>
    <cellStyle name="Note 8 4 7" xfId="17483"/>
    <cellStyle name="Note 8 4 7 2" xfId="41104"/>
    <cellStyle name="Note 8 4 8" xfId="29296"/>
    <cellStyle name="Note 8 5" xfId="3606"/>
    <cellStyle name="Note 8 5 2" xfId="6187"/>
    <cellStyle name="Note 8 5 2 2" xfId="8527"/>
    <cellStyle name="Note 8 5 2 2 2" xfId="14812"/>
    <cellStyle name="Note 8 5 2 2 2 2" xfId="26622"/>
    <cellStyle name="Note 8 5 2 2 2 2 2" xfId="50241"/>
    <cellStyle name="Note 8 5 2 2 2 3" xfId="38433"/>
    <cellStyle name="Note 8 5 2 2 3" xfId="10290"/>
    <cellStyle name="Note 8 5 2 2 3 2" xfId="22100"/>
    <cellStyle name="Note 8 5 2 2 3 2 2" xfId="45719"/>
    <cellStyle name="Note 8 5 2 2 3 3" xfId="33911"/>
    <cellStyle name="Note 8 5 2 2 4" xfId="20341"/>
    <cellStyle name="Note 8 5 2 2 4 2" xfId="43962"/>
    <cellStyle name="Note 8 5 2 2 5" xfId="32154"/>
    <cellStyle name="Note 8 5 2 3" xfId="8865"/>
    <cellStyle name="Note 8 5 2 3 2" xfId="15150"/>
    <cellStyle name="Note 8 5 2 3 2 2" xfId="26960"/>
    <cellStyle name="Note 8 5 2 3 2 2 2" xfId="50579"/>
    <cellStyle name="Note 8 5 2 3 2 3" xfId="38771"/>
    <cellStyle name="Note 8 5 2 3 3" xfId="11837"/>
    <cellStyle name="Note 8 5 2 3 3 2" xfId="23647"/>
    <cellStyle name="Note 8 5 2 3 3 2 2" xfId="47266"/>
    <cellStyle name="Note 8 5 2 3 3 3" xfId="35458"/>
    <cellStyle name="Note 8 5 2 3 4" xfId="20679"/>
    <cellStyle name="Note 8 5 2 3 4 2" xfId="44300"/>
    <cellStyle name="Note 8 5 2 3 5" xfId="32492"/>
    <cellStyle name="Note 8 5 2 4" xfId="12496"/>
    <cellStyle name="Note 8 5 2 4 2" xfId="24306"/>
    <cellStyle name="Note 8 5 2 4 2 2" xfId="47925"/>
    <cellStyle name="Note 8 5 2 4 3" xfId="36117"/>
    <cellStyle name="Note 8 5 2 5" xfId="10928"/>
    <cellStyle name="Note 8 5 2 5 2" xfId="22738"/>
    <cellStyle name="Note 8 5 2 5 2 2" xfId="46357"/>
    <cellStyle name="Note 8 5 2 5 3" xfId="34549"/>
    <cellStyle name="Note 8 5 2 6" xfId="18055"/>
    <cellStyle name="Note 8 5 2 6 2" xfId="41676"/>
    <cellStyle name="Note 8 5 2 7" xfId="29868"/>
    <cellStyle name="Note 8 5 3" xfId="7587"/>
    <cellStyle name="Note 8 5 3 2" xfId="13872"/>
    <cellStyle name="Note 8 5 3 2 2" xfId="25682"/>
    <cellStyle name="Note 8 5 3 2 2 2" xfId="49301"/>
    <cellStyle name="Note 8 5 3 2 3" xfId="37493"/>
    <cellStyle name="Note 8 5 3 3" xfId="12590"/>
    <cellStyle name="Note 8 5 3 3 2" xfId="24400"/>
    <cellStyle name="Note 8 5 3 3 2 2" xfId="48019"/>
    <cellStyle name="Note 8 5 3 3 3" xfId="36211"/>
    <cellStyle name="Note 8 5 3 4" xfId="19401"/>
    <cellStyle name="Note 8 5 3 4 2" xfId="43022"/>
    <cellStyle name="Note 8 5 3 5" xfId="31214"/>
    <cellStyle name="Note 8 5 4" xfId="7013"/>
    <cellStyle name="Note 8 5 4 2" xfId="13298"/>
    <cellStyle name="Note 8 5 4 2 2" xfId="25108"/>
    <cellStyle name="Note 8 5 4 2 2 2" xfId="48727"/>
    <cellStyle name="Note 8 5 4 2 3" xfId="36919"/>
    <cellStyle name="Note 8 5 4 3" xfId="10618"/>
    <cellStyle name="Note 8 5 4 3 2" xfId="22428"/>
    <cellStyle name="Note 8 5 4 3 2 2" xfId="46047"/>
    <cellStyle name="Note 8 5 4 3 3" xfId="34239"/>
    <cellStyle name="Note 8 5 4 4" xfId="18827"/>
    <cellStyle name="Note 8 5 4 4 2" xfId="42448"/>
    <cellStyle name="Note 8 5 4 5" xfId="30640"/>
    <cellStyle name="Note 8 5 5" xfId="11014"/>
    <cellStyle name="Note 8 5 5 2" xfId="22824"/>
    <cellStyle name="Note 8 5 5 2 2" xfId="46443"/>
    <cellStyle name="Note 8 5 5 3" xfId="34635"/>
    <cellStyle name="Note 8 5 6" xfId="11662"/>
    <cellStyle name="Note 8 5 6 2" xfId="23472"/>
    <cellStyle name="Note 8 5 6 2 2" xfId="47091"/>
    <cellStyle name="Note 8 5 6 3" xfId="35283"/>
    <cellStyle name="Note 8 5 7" xfId="17495"/>
    <cellStyle name="Note 8 5 7 2" xfId="41116"/>
    <cellStyle name="Note 8 5 8" xfId="29308"/>
    <cellStyle name="Note 8 6" xfId="3612"/>
    <cellStyle name="Note 8 6 2" xfId="7593"/>
    <cellStyle name="Note 8 6 2 2" xfId="13878"/>
    <cellStyle name="Note 8 6 2 2 2" xfId="25688"/>
    <cellStyle name="Note 8 6 2 2 2 2" xfId="49307"/>
    <cellStyle name="Note 8 6 2 2 3" xfId="37499"/>
    <cellStyle name="Note 8 6 2 3" xfId="10786"/>
    <cellStyle name="Note 8 6 2 3 2" xfId="22596"/>
    <cellStyle name="Note 8 6 2 3 2 2" xfId="46215"/>
    <cellStyle name="Note 8 6 2 3 3" xfId="34407"/>
    <cellStyle name="Note 8 6 2 4" xfId="19407"/>
    <cellStyle name="Note 8 6 2 4 2" xfId="43028"/>
    <cellStyle name="Note 8 6 2 5" xfId="31220"/>
    <cellStyle name="Note 8 6 3" xfId="7120"/>
    <cellStyle name="Note 8 6 3 2" xfId="13405"/>
    <cellStyle name="Note 8 6 3 2 2" xfId="25215"/>
    <cellStyle name="Note 8 6 3 2 2 2" xfId="48834"/>
    <cellStyle name="Note 8 6 3 2 3" xfId="37026"/>
    <cellStyle name="Note 8 6 3 3" xfId="11103"/>
    <cellStyle name="Note 8 6 3 3 2" xfId="22913"/>
    <cellStyle name="Note 8 6 3 3 2 2" xfId="46532"/>
    <cellStyle name="Note 8 6 3 3 3" xfId="34724"/>
    <cellStyle name="Note 8 6 3 4" xfId="18934"/>
    <cellStyle name="Note 8 6 3 4 2" xfId="42555"/>
    <cellStyle name="Note 8 6 3 5" xfId="30747"/>
    <cellStyle name="Note 8 6 4" xfId="11020"/>
    <cellStyle name="Note 8 6 4 2" xfId="22830"/>
    <cellStyle name="Note 8 6 4 2 2" xfId="46449"/>
    <cellStyle name="Note 8 6 4 3" xfId="34641"/>
    <cellStyle name="Note 8 6 5" xfId="10385"/>
    <cellStyle name="Note 8 6 5 2" xfId="22195"/>
    <cellStyle name="Note 8 6 5 2 2" xfId="45814"/>
    <cellStyle name="Note 8 6 5 3" xfId="34006"/>
    <cellStyle name="Note 8 6 6" xfId="17501"/>
    <cellStyle name="Note 8 6 6 2" xfId="41122"/>
    <cellStyle name="Note 8 6 7" xfId="29314"/>
    <cellStyle name="Note 8 7" xfId="686"/>
    <cellStyle name="Note 8 7 2" xfId="6547"/>
    <cellStyle name="Note 8 7 2 2" xfId="12832"/>
    <cellStyle name="Note 8 7 2 2 2" xfId="24642"/>
    <cellStyle name="Note 8 7 2 2 2 2" xfId="48261"/>
    <cellStyle name="Note 8 7 2 2 3" xfId="36453"/>
    <cellStyle name="Note 8 7 2 3" xfId="10005"/>
    <cellStyle name="Note 8 7 2 3 2" xfId="21815"/>
    <cellStyle name="Note 8 7 2 3 2 2" xfId="45434"/>
    <cellStyle name="Note 8 7 2 3 3" xfId="33626"/>
    <cellStyle name="Note 8 7 2 4" xfId="18361"/>
    <cellStyle name="Note 8 7 2 4 2" xfId="41982"/>
    <cellStyle name="Note 8 7 2 5" xfId="30174"/>
    <cellStyle name="Note 8 7 3" xfId="7135"/>
    <cellStyle name="Note 8 7 3 2" xfId="13420"/>
    <cellStyle name="Note 8 7 3 2 2" xfId="25230"/>
    <cellStyle name="Note 8 7 3 2 2 2" xfId="48849"/>
    <cellStyle name="Note 8 7 3 2 3" xfId="37041"/>
    <cellStyle name="Note 8 7 3 3" xfId="8959"/>
    <cellStyle name="Note 8 7 3 3 2" xfId="20769"/>
    <cellStyle name="Note 8 7 3 3 2 2" xfId="44388"/>
    <cellStyle name="Note 8 7 3 3 3" xfId="32580"/>
    <cellStyle name="Note 8 7 3 4" xfId="18949"/>
    <cellStyle name="Note 8 7 3 4 2" xfId="42570"/>
    <cellStyle name="Note 8 7 3 5" xfId="30762"/>
    <cellStyle name="Note 8 7 4" xfId="9341"/>
    <cellStyle name="Note 8 7 4 2" xfId="21151"/>
    <cellStyle name="Note 8 7 4 2 2" xfId="44770"/>
    <cellStyle name="Note 8 7 4 3" xfId="32962"/>
    <cellStyle name="Note 8 7 5" xfId="16635"/>
    <cellStyle name="Note 8 7 5 2" xfId="28445"/>
    <cellStyle name="Note 8 7 5 2 2" xfId="52064"/>
    <cellStyle name="Note 8 7 5 3" xfId="40256"/>
    <cellStyle name="Note 8 7 6" xfId="16886"/>
    <cellStyle name="Note 8 7 6 2" xfId="40507"/>
    <cellStyle name="Note 8 7 7" xfId="28699"/>
    <cellStyle name="Note 9" xfId="703"/>
    <cellStyle name="Note 9 2" xfId="1176"/>
    <cellStyle name="Note 9 2 2" xfId="1384"/>
    <cellStyle name="Note 9 2 2 2" xfId="1659"/>
    <cellStyle name="Note 9 2 2 2 2" xfId="2197"/>
    <cellStyle name="Note 9 2 2 2 2 2" xfId="4850"/>
    <cellStyle name="Note 9 2 2 2 3" xfId="2719"/>
    <cellStyle name="Note 9 2 2 2 3 2" xfId="5365"/>
    <cellStyle name="Note 9 2 2 2 4" xfId="3249"/>
    <cellStyle name="Note 9 2 2 2 4 2" xfId="5895"/>
    <cellStyle name="Note 9 2 2 2 5" xfId="4317"/>
    <cellStyle name="Note 9 2 2 3" xfId="1960"/>
    <cellStyle name="Note 9 2 2 3 2" xfId="4615"/>
    <cellStyle name="Note 9 2 2 4" xfId="2485"/>
    <cellStyle name="Note 9 2 2 4 2" xfId="5131"/>
    <cellStyle name="Note 9 2 2 5" xfId="3015"/>
    <cellStyle name="Note 9 2 2 5 2" xfId="5661"/>
    <cellStyle name="Note 9 2 2 6" xfId="4057"/>
    <cellStyle name="Note 9 2 3" xfId="1540"/>
    <cellStyle name="Note 9 2 3 2" xfId="2078"/>
    <cellStyle name="Note 9 2 3 2 2" xfId="4731"/>
    <cellStyle name="Note 9 2 3 3" xfId="2600"/>
    <cellStyle name="Note 9 2 3 3 2" xfId="5246"/>
    <cellStyle name="Note 9 2 3 4" xfId="3130"/>
    <cellStyle name="Note 9 2 3 4 2" xfId="5776"/>
    <cellStyle name="Note 9 2 3 5" xfId="4198"/>
    <cellStyle name="Note 9 2 4" xfId="1840"/>
    <cellStyle name="Note 9 2 4 2" xfId="4494"/>
    <cellStyle name="Note 9 2 5" xfId="2366"/>
    <cellStyle name="Note 9 2 5 2" xfId="5012"/>
    <cellStyle name="Note 9 2 6" xfId="2896"/>
    <cellStyle name="Note 9 2 6 2" xfId="5542"/>
    <cellStyle name="Note 9 2 7" xfId="3917"/>
    <cellStyle name="Note 9 3" xfId="1277"/>
    <cellStyle name="Note 9 3 2" xfId="1576"/>
    <cellStyle name="Note 9 3 2 2" xfId="2114"/>
    <cellStyle name="Note 9 3 2 2 2" xfId="4767"/>
    <cellStyle name="Note 9 3 2 3" xfId="2636"/>
    <cellStyle name="Note 9 3 2 3 2" xfId="5282"/>
    <cellStyle name="Note 9 3 2 4" xfId="3166"/>
    <cellStyle name="Note 9 3 2 4 2" xfId="5812"/>
    <cellStyle name="Note 9 3 2 5" xfId="4234"/>
    <cellStyle name="Note 9 3 3" xfId="1878"/>
    <cellStyle name="Note 9 3 3 2" xfId="4532"/>
    <cellStyle name="Note 9 3 4" xfId="2402"/>
    <cellStyle name="Note 9 3 4 2" xfId="5048"/>
    <cellStyle name="Note 9 3 5" xfId="2932"/>
    <cellStyle name="Note 9 3 5 2" xfId="5578"/>
    <cellStyle name="Note 9 3 6" xfId="3965"/>
    <cellStyle name="Note 9 4" xfId="1457"/>
    <cellStyle name="Note 9 4 2" xfId="1995"/>
    <cellStyle name="Note 9 4 2 2" xfId="4648"/>
    <cellStyle name="Note 9 4 3" xfId="2517"/>
    <cellStyle name="Note 9 4 3 2" xfId="5163"/>
    <cellStyle name="Note 9 4 4" xfId="3047"/>
    <cellStyle name="Note 9 4 4 2" xfId="5693"/>
    <cellStyle name="Note 9 4 5" xfId="4115"/>
    <cellStyle name="Note 9 5" xfId="1742"/>
    <cellStyle name="Note 9 5 2" xfId="4396"/>
    <cellStyle name="Note 9 6" xfId="2283"/>
    <cellStyle name="Note 9 6 2" xfId="4929"/>
    <cellStyle name="Note 9 7" xfId="2762"/>
    <cellStyle name="Note 9 7 2" xfId="5408"/>
    <cellStyle name="Note 9 8" xfId="3679"/>
    <cellStyle name="Output" xfId="10" builtinId="21" customBuiltin="1"/>
    <cellStyle name="Output 10" xfId="1206"/>
    <cellStyle name="Output 10 2" xfId="1671"/>
    <cellStyle name="Output 10 2 2" xfId="2209"/>
    <cellStyle name="Output 10 2 2 2" xfId="4862"/>
    <cellStyle name="Output 10 2 2 2 2" xfId="8036"/>
    <cellStyle name="Output 10 2 2 2 2 2" xfId="14321"/>
    <cellStyle name="Output 10 2 2 2 2 2 2" xfId="26131"/>
    <cellStyle name="Output 10 2 2 2 2 2 2 2" xfId="49750"/>
    <cellStyle name="Output 10 2 2 2 2 2 3" xfId="37942"/>
    <cellStyle name="Output 10 2 2 2 2 3" xfId="11618"/>
    <cellStyle name="Output 10 2 2 2 2 3 2" xfId="23428"/>
    <cellStyle name="Output 10 2 2 2 2 3 2 2" xfId="47047"/>
    <cellStyle name="Output 10 2 2 2 2 3 3" xfId="35239"/>
    <cellStyle name="Output 10 2 2 2 2 4" xfId="19850"/>
    <cellStyle name="Output 10 2 2 2 2 4 2" xfId="43471"/>
    <cellStyle name="Output 10 2 2 2 2 5" xfId="31663"/>
    <cellStyle name="Output 10 2 2 2 3" xfId="8298"/>
    <cellStyle name="Output 10 2 2 2 3 2" xfId="14583"/>
    <cellStyle name="Output 10 2 2 2 3 2 2" xfId="26393"/>
    <cellStyle name="Output 10 2 2 2 3 2 2 2" xfId="50012"/>
    <cellStyle name="Output 10 2 2 2 3 2 3" xfId="38204"/>
    <cellStyle name="Output 10 2 2 2 3 3" xfId="9495"/>
    <cellStyle name="Output 10 2 2 2 3 3 2" xfId="21305"/>
    <cellStyle name="Output 10 2 2 2 3 3 2 2" xfId="44924"/>
    <cellStyle name="Output 10 2 2 2 3 3 3" xfId="33116"/>
    <cellStyle name="Output 10 2 2 2 3 4" xfId="20112"/>
    <cellStyle name="Output 10 2 2 2 3 4 2" xfId="43733"/>
    <cellStyle name="Output 10 2 2 2 3 5" xfId="31925"/>
    <cellStyle name="Output 10 2 2 2 4" xfId="11738"/>
    <cellStyle name="Output 10 2 2 2 4 2" xfId="23548"/>
    <cellStyle name="Output 10 2 2 2 4 2 2" xfId="47167"/>
    <cellStyle name="Output 10 2 2 2 4 3" xfId="35359"/>
    <cellStyle name="Output 10 2 2 2 5" xfId="9377"/>
    <cellStyle name="Output 10 2 2 2 5 2" xfId="21187"/>
    <cellStyle name="Output 10 2 2 2 5 2 2" xfId="44806"/>
    <cellStyle name="Output 10 2 2 2 5 3" xfId="32998"/>
    <cellStyle name="Output 10 2 2 2 6" xfId="17763"/>
    <cellStyle name="Output 10 2 2 2 6 2" xfId="41384"/>
    <cellStyle name="Output 10 2 2 2 7" xfId="29576"/>
    <cellStyle name="Output 10 2 2 3" xfId="6188"/>
    <cellStyle name="Output 10 2 2 3 2" xfId="8528"/>
    <cellStyle name="Output 10 2 2 3 2 2" xfId="14813"/>
    <cellStyle name="Output 10 2 2 3 2 2 2" xfId="26623"/>
    <cellStyle name="Output 10 2 2 3 2 2 2 2" xfId="50242"/>
    <cellStyle name="Output 10 2 2 3 2 2 3" xfId="38434"/>
    <cellStyle name="Output 10 2 2 3 2 3" xfId="10087"/>
    <cellStyle name="Output 10 2 2 3 2 3 2" xfId="21897"/>
    <cellStyle name="Output 10 2 2 3 2 3 2 2" xfId="45516"/>
    <cellStyle name="Output 10 2 2 3 2 3 3" xfId="33708"/>
    <cellStyle name="Output 10 2 2 3 2 4" xfId="20342"/>
    <cellStyle name="Output 10 2 2 3 2 4 2" xfId="43963"/>
    <cellStyle name="Output 10 2 2 3 2 5" xfId="32155"/>
    <cellStyle name="Output 10 2 2 3 3" xfId="8866"/>
    <cellStyle name="Output 10 2 2 3 3 2" xfId="15151"/>
    <cellStyle name="Output 10 2 2 3 3 2 2" xfId="26961"/>
    <cellStyle name="Output 10 2 2 3 3 2 2 2" xfId="50580"/>
    <cellStyle name="Output 10 2 2 3 3 2 3" xfId="38772"/>
    <cellStyle name="Output 10 2 2 3 3 3" xfId="12132"/>
    <cellStyle name="Output 10 2 2 3 3 3 2" xfId="23942"/>
    <cellStyle name="Output 10 2 2 3 3 3 2 2" xfId="47561"/>
    <cellStyle name="Output 10 2 2 3 3 3 3" xfId="35753"/>
    <cellStyle name="Output 10 2 2 3 3 4" xfId="20680"/>
    <cellStyle name="Output 10 2 2 3 3 4 2" xfId="44301"/>
    <cellStyle name="Output 10 2 2 3 3 5" xfId="32493"/>
    <cellStyle name="Output 10 2 2 3 4" xfId="12497"/>
    <cellStyle name="Output 10 2 2 3 4 2" xfId="24307"/>
    <cellStyle name="Output 10 2 2 3 4 2 2" xfId="47926"/>
    <cellStyle name="Output 10 2 2 3 4 3" xfId="36118"/>
    <cellStyle name="Output 10 2 2 3 5" xfId="10115"/>
    <cellStyle name="Output 10 2 2 3 5 2" xfId="21925"/>
    <cellStyle name="Output 10 2 2 3 5 2 2" xfId="45544"/>
    <cellStyle name="Output 10 2 2 3 5 3" xfId="33736"/>
    <cellStyle name="Output 10 2 2 3 6" xfId="18056"/>
    <cellStyle name="Output 10 2 2 3 6 2" xfId="41677"/>
    <cellStyle name="Output 10 2 2 3 7" xfId="29869"/>
    <cellStyle name="Output 10 2 2 4" xfId="7048"/>
    <cellStyle name="Output 10 2 2 4 2" xfId="13333"/>
    <cellStyle name="Output 10 2 2 4 2 2" xfId="25143"/>
    <cellStyle name="Output 10 2 2 4 2 2 2" xfId="48762"/>
    <cellStyle name="Output 10 2 2 4 2 3" xfId="36954"/>
    <cellStyle name="Output 10 2 2 4 3" xfId="11968"/>
    <cellStyle name="Output 10 2 2 4 3 2" xfId="23778"/>
    <cellStyle name="Output 10 2 2 4 3 2 2" xfId="47397"/>
    <cellStyle name="Output 10 2 2 4 3 3" xfId="35589"/>
    <cellStyle name="Output 10 2 2 4 4" xfId="18862"/>
    <cellStyle name="Output 10 2 2 4 4 2" xfId="42483"/>
    <cellStyle name="Output 10 2 2 4 5" xfId="30675"/>
    <cellStyle name="Output 10 2 2 5" xfId="8093"/>
    <cellStyle name="Output 10 2 2 5 2" xfId="14378"/>
    <cellStyle name="Output 10 2 2 5 2 2" xfId="26188"/>
    <cellStyle name="Output 10 2 2 5 2 2 2" xfId="49807"/>
    <cellStyle name="Output 10 2 2 5 2 3" xfId="37999"/>
    <cellStyle name="Output 10 2 2 5 3" xfId="10402"/>
    <cellStyle name="Output 10 2 2 5 3 2" xfId="22212"/>
    <cellStyle name="Output 10 2 2 5 3 2 2" xfId="45831"/>
    <cellStyle name="Output 10 2 2 5 3 3" xfId="34023"/>
    <cellStyle name="Output 10 2 2 5 4" xfId="19907"/>
    <cellStyle name="Output 10 2 2 5 4 2" xfId="43528"/>
    <cellStyle name="Output 10 2 2 5 5" xfId="31720"/>
    <cellStyle name="Output 10 2 2 6" xfId="10176"/>
    <cellStyle name="Output 10 2 2 6 2" xfId="21986"/>
    <cellStyle name="Output 10 2 2 6 2 2" xfId="45605"/>
    <cellStyle name="Output 10 2 2 6 3" xfId="33797"/>
    <cellStyle name="Output 10 2 2 7" xfId="16279"/>
    <cellStyle name="Output 10 2 2 7 2" xfId="28089"/>
    <cellStyle name="Output 10 2 2 7 2 2" xfId="51708"/>
    <cellStyle name="Output 10 2 2 7 3" xfId="39900"/>
    <cellStyle name="Output 10 2 2 8" xfId="17144"/>
    <cellStyle name="Output 10 2 2 8 2" xfId="40765"/>
    <cellStyle name="Output 10 2 2 9" xfId="28957"/>
    <cellStyle name="Output 10 2 3" xfId="4329"/>
    <cellStyle name="Output 10 2 3 2" xfId="7893"/>
    <cellStyle name="Output 10 2 3 2 2" xfId="14178"/>
    <cellStyle name="Output 10 2 3 2 2 2" xfId="25988"/>
    <cellStyle name="Output 10 2 3 2 2 2 2" xfId="49607"/>
    <cellStyle name="Output 10 2 3 2 2 3" xfId="37799"/>
    <cellStyle name="Output 10 2 3 2 3" xfId="9342"/>
    <cellStyle name="Output 10 2 3 2 3 2" xfId="21152"/>
    <cellStyle name="Output 10 2 3 2 3 2 2" xfId="44771"/>
    <cellStyle name="Output 10 2 3 2 3 3" xfId="32963"/>
    <cellStyle name="Output 10 2 3 2 4" xfId="19707"/>
    <cellStyle name="Output 10 2 3 2 4 2" xfId="43328"/>
    <cellStyle name="Output 10 2 3 2 5" xfId="31520"/>
    <cellStyle name="Output 10 2 3 3" xfId="7168"/>
    <cellStyle name="Output 10 2 3 3 2" xfId="13453"/>
    <cellStyle name="Output 10 2 3 3 2 2" xfId="25263"/>
    <cellStyle name="Output 10 2 3 3 2 2 2" xfId="48882"/>
    <cellStyle name="Output 10 2 3 3 2 3" xfId="37074"/>
    <cellStyle name="Output 10 2 3 3 3" xfId="10209"/>
    <cellStyle name="Output 10 2 3 3 3 2" xfId="22019"/>
    <cellStyle name="Output 10 2 3 3 3 2 2" xfId="45638"/>
    <cellStyle name="Output 10 2 3 3 3 3" xfId="33830"/>
    <cellStyle name="Output 10 2 3 3 4" xfId="18982"/>
    <cellStyle name="Output 10 2 3 3 4 2" xfId="42603"/>
    <cellStyle name="Output 10 2 3 3 5" xfId="30795"/>
    <cellStyle name="Output 10 2 3 4" xfId="11445"/>
    <cellStyle name="Output 10 2 3 4 2" xfId="23255"/>
    <cellStyle name="Output 10 2 3 4 2 2" xfId="46874"/>
    <cellStyle name="Output 10 2 3 4 3" xfId="35066"/>
    <cellStyle name="Output 10 2 3 5" xfId="9046"/>
    <cellStyle name="Output 10 2 3 5 2" xfId="20856"/>
    <cellStyle name="Output 10 2 3 5 2 2" xfId="44475"/>
    <cellStyle name="Output 10 2 3 5 3" xfId="32667"/>
    <cellStyle name="Output 10 2 3 6" xfId="17710"/>
    <cellStyle name="Output 10 2 3 6 2" xfId="41331"/>
    <cellStyle name="Output 10 2 3 7" xfId="29523"/>
    <cellStyle name="Output 10 2 4" xfId="6908"/>
    <cellStyle name="Output 10 2 4 2" xfId="13193"/>
    <cellStyle name="Output 10 2 4 2 2" xfId="25003"/>
    <cellStyle name="Output 10 2 4 2 2 2" xfId="48622"/>
    <cellStyle name="Output 10 2 4 2 3" xfId="36814"/>
    <cellStyle name="Output 10 2 4 3" xfId="11377"/>
    <cellStyle name="Output 10 2 4 3 2" xfId="23187"/>
    <cellStyle name="Output 10 2 4 3 2 2" xfId="46806"/>
    <cellStyle name="Output 10 2 4 3 3" xfId="34998"/>
    <cellStyle name="Output 10 2 4 4" xfId="18722"/>
    <cellStyle name="Output 10 2 4 4 2" xfId="42343"/>
    <cellStyle name="Output 10 2 4 5" xfId="30535"/>
    <cellStyle name="Output 10 2 5" xfId="6334"/>
    <cellStyle name="Output 10 2 5 2" xfId="12620"/>
    <cellStyle name="Output 10 2 5 2 2" xfId="24430"/>
    <cellStyle name="Output 10 2 5 2 2 2" xfId="48049"/>
    <cellStyle name="Output 10 2 5 2 3" xfId="36241"/>
    <cellStyle name="Output 10 2 5 3" xfId="15745"/>
    <cellStyle name="Output 10 2 5 3 2" xfId="27555"/>
    <cellStyle name="Output 10 2 5 3 2 2" xfId="51174"/>
    <cellStyle name="Output 10 2 5 3 3" xfId="39366"/>
    <cellStyle name="Output 10 2 5 4" xfId="18149"/>
    <cellStyle name="Output 10 2 5 4 2" xfId="41770"/>
    <cellStyle name="Output 10 2 5 5" xfId="29962"/>
    <cellStyle name="Output 10 2 6" xfId="9902"/>
    <cellStyle name="Output 10 2 6 2" xfId="21712"/>
    <cellStyle name="Output 10 2 6 2 2" xfId="45331"/>
    <cellStyle name="Output 10 2 6 3" xfId="33523"/>
    <cellStyle name="Output 10 2 7" xfId="16421"/>
    <cellStyle name="Output 10 2 7 2" xfId="28231"/>
    <cellStyle name="Output 10 2 7 2 2" xfId="51850"/>
    <cellStyle name="Output 10 2 7 3" xfId="40042"/>
    <cellStyle name="Output 10 2 8" xfId="17091"/>
    <cellStyle name="Output 10 2 8 2" xfId="40712"/>
    <cellStyle name="Output 10 2 9" xfId="28904"/>
    <cellStyle name="Output 10 3" xfId="3937"/>
    <cellStyle name="Output 10 3 2" xfId="7794"/>
    <cellStyle name="Output 10 3 2 2" xfId="14079"/>
    <cellStyle name="Output 10 3 2 2 2" xfId="25889"/>
    <cellStyle name="Output 10 3 2 2 2 2" xfId="49508"/>
    <cellStyle name="Output 10 3 2 2 3" xfId="37700"/>
    <cellStyle name="Output 10 3 2 3" xfId="10277"/>
    <cellStyle name="Output 10 3 2 3 2" xfId="22087"/>
    <cellStyle name="Output 10 3 2 3 2 2" xfId="45706"/>
    <cellStyle name="Output 10 3 2 3 3" xfId="33898"/>
    <cellStyle name="Output 10 3 2 4" xfId="19608"/>
    <cellStyle name="Output 10 3 2 4 2" xfId="43229"/>
    <cellStyle name="Output 10 3 2 5" xfId="31421"/>
    <cellStyle name="Output 10 3 3" xfId="6417"/>
    <cellStyle name="Output 10 3 3 2" xfId="12703"/>
    <cellStyle name="Output 10 3 3 2 2" xfId="24513"/>
    <cellStyle name="Output 10 3 3 2 2 2" xfId="48132"/>
    <cellStyle name="Output 10 3 3 2 3" xfId="36324"/>
    <cellStyle name="Output 10 3 3 3" xfId="12131"/>
    <cellStyle name="Output 10 3 3 3 2" xfId="23941"/>
    <cellStyle name="Output 10 3 3 3 2 2" xfId="47560"/>
    <cellStyle name="Output 10 3 3 3 3" xfId="35752"/>
    <cellStyle name="Output 10 3 3 4" xfId="18232"/>
    <cellStyle name="Output 10 3 3 4 2" xfId="41853"/>
    <cellStyle name="Output 10 3 3 5" xfId="30045"/>
    <cellStyle name="Output 10 3 4" xfId="11254"/>
    <cellStyle name="Output 10 3 4 2" xfId="23064"/>
    <cellStyle name="Output 10 3 4 2 2" xfId="46683"/>
    <cellStyle name="Output 10 3 4 3" xfId="34875"/>
    <cellStyle name="Output 10 3 5" xfId="9690"/>
    <cellStyle name="Output 10 3 5 2" xfId="21500"/>
    <cellStyle name="Output 10 3 5 2 2" xfId="45119"/>
    <cellStyle name="Output 10 3 5 3" xfId="33311"/>
    <cellStyle name="Output 10 3 6" xfId="17671"/>
    <cellStyle name="Output 10 3 6 2" xfId="41292"/>
    <cellStyle name="Output 10 3 7" xfId="29484"/>
    <cellStyle name="Output 10 4" xfId="6781"/>
    <cellStyle name="Output 10 4 2" xfId="13066"/>
    <cellStyle name="Output 10 4 2 2" xfId="24876"/>
    <cellStyle name="Output 10 4 2 2 2" xfId="48495"/>
    <cellStyle name="Output 10 4 2 3" xfId="36687"/>
    <cellStyle name="Output 10 4 3" xfId="12348"/>
    <cellStyle name="Output 10 4 3 2" xfId="24158"/>
    <cellStyle name="Output 10 4 3 2 2" xfId="47777"/>
    <cellStyle name="Output 10 4 3 3" xfId="35969"/>
    <cellStyle name="Output 10 4 4" xfId="18595"/>
    <cellStyle name="Output 10 4 4 2" xfId="42216"/>
    <cellStyle name="Output 10 4 5" xfId="30408"/>
    <cellStyle name="Output 10 5" xfId="7627"/>
    <cellStyle name="Output 10 5 2" xfId="13912"/>
    <cellStyle name="Output 10 5 2 2" xfId="25722"/>
    <cellStyle name="Output 10 5 2 2 2" xfId="49341"/>
    <cellStyle name="Output 10 5 2 3" xfId="37533"/>
    <cellStyle name="Output 10 5 3" xfId="16610"/>
    <cellStyle name="Output 10 5 3 2" xfId="28420"/>
    <cellStyle name="Output 10 5 3 2 2" xfId="52039"/>
    <cellStyle name="Output 10 5 3 3" xfId="40231"/>
    <cellStyle name="Output 10 5 4" xfId="19441"/>
    <cellStyle name="Output 10 5 4 2" xfId="43062"/>
    <cellStyle name="Output 10 5 5" xfId="31254"/>
    <cellStyle name="Output 10 6" xfId="9668"/>
    <cellStyle name="Output 10 6 2" xfId="21478"/>
    <cellStyle name="Output 10 6 2 2" xfId="45097"/>
    <cellStyle name="Output 10 6 3" xfId="33289"/>
    <cellStyle name="Output 10 7" xfId="10238"/>
    <cellStyle name="Output 10 7 2" xfId="22048"/>
    <cellStyle name="Output 10 7 2 2" xfId="45667"/>
    <cellStyle name="Output 10 7 3" xfId="33859"/>
    <cellStyle name="Output 10 8" xfId="17052"/>
    <cellStyle name="Output 10 8 2" xfId="40673"/>
    <cellStyle name="Output 10 9" xfId="28865"/>
    <cellStyle name="Output 11" xfId="3653"/>
    <cellStyle name="Output 11 2" xfId="3659"/>
    <cellStyle name="Output 11 2 2" xfId="7607"/>
    <cellStyle name="Output 11 2 2 2" xfId="13892"/>
    <cellStyle name="Output 11 2 2 2 2" xfId="25702"/>
    <cellStyle name="Output 11 2 2 2 2 2" xfId="49321"/>
    <cellStyle name="Output 11 2 2 2 3" xfId="37513"/>
    <cellStyle name="Output 11 2 2 3" xfId="15939"/>
    <cellStyle name="Output 11 2 2 3 2" xfId="27749"/>
    <cellStyle name="Output 11 2 2 3 2 2" xfId="51368"/>
    <cellStyle name="Output 11 2 2 3 3" xfId="39560"/>
    <cellStyle name="Output 11 2 2 4" xfId="19421"/>
    <cellStyle name="Output 11 2 2 4 2" xfId="43042"/>
    <cellStyle name="Output 11 2 2 5" xfId="31234"/>
    <cellStyle name="Output 11 2 3" xfId="6870"/>
    <cellStyle name="Output 11 2 3 2" xfId="13155"/>
    <cellStyle name="Output 11 2 3 2 2" xfId="24965"/>
    <cellStyle name="Output 11 2 3 2 2 2" xfId="48584"/>
    <cellStyle name="Output 11 2 3 2 3" xfId="36776"/>
    <cellStyle name="Output 11 2 3 3" xfId="10136"/>
    <cellStyle name="Output 11 2 3 3 2" xfId="21946"/>
    <cellStyle name="Output 11 2 3 3 2 2" xfId="45565"/>
    <cellStyle name="Output 11 2 3 3 3" xfId="33757"/>
    <cellStyle name="Output 11 2 3 4" xfId="18684"/>
    <cellStyle name="Output 11 2 3 4 2" xfId="42305"/>
    <cellStyle name="Output 11 2 3 5" xfId="30497"/>
    <cellStyle name="Output 11 2 4" xfId="11039"/>
    <cellStyle name="Output 11 2 4 2" xfId="22849"/>
    <cellStyle name="Output 11 2 4 2 2" xfId="46468"/>
    <cellStyle name="Output 11 2 4 3" xfId="34660"/>
    <cellStyle name="Output 11 2 5" xfId="9193"/>
    <cellStyle name="Output 11 2 5 2" xfId="21003"/>
    <cellStyle name="Output 11 2 5 2 2" xfId="44622"/>
    <cellStyle name="Output 11 2 5 3" xfId="32814"/>
    <cellStyle name="Output 11 2 6" xfId="17507"/>
    <cellStyle name="Output 11 2 6 2" xfId="41128"/>
    <cellStyle name="Output 11 2 7" xfId="29320"/>
    <cellStyle name="Output 11 3" xfId="7605"/>
    <cellStyle name="Output 11 3 2" xfId="13890"/>
    <cellStyle name="Output 11 3 2 2" xfId="25700"/>
    <cellStyle name="Output 11 3 2 2 2" xfId="49319"/>
    <cellStyle name="Output 11 3 2 3" xfId="37511"/>
    <cellStyle name="Output 11 3 3" xfId="10082"/>
    <cellStyle name="Output 11 3 3 2" xfId="21892"/>
    <cellStyle name="Output 11 3 3 2 2" xfId="45511"/>
    <cellStyle name="Output 11 3 3 3" xfId="33703"/>
    <cellStyle name="Output 11 3 4" xfId="19419"/>
    <cellStyle name="Output 11 3 4 2" xfId="43040"/>
    <cellStyle name="Output 11 3 5" xfId="31232"/>
    <cellStyle name="Output 11 4" xfId="8281"/>
    <cellStyle name="Output 11 4 2" xfId="14566"/>
    <cellStyle name="Output 11 4 2 2" xfId="26376"/>
    <cellStyle name="Output 11 4 2 2 2" xfId="49995"/>
    <cellStyle name="Output 11 4 2 3" xfId="38187"/>
    <cellStyle name="Output 11 4 3" xfId="10171"/>
    <cellStyle name="Output 11 4 3 2" xfId="21981"/>
    <cellStyle name="Output 11 4 3 2 2" xfId="45600"/>
    <cellStyle name="Output 11 4 3 3" xfId="33792"/>
    <cellStyle name="Output 11 4 4" xfId="20095"/>
    <cellStyle name="Output 11 4 4 2" xfId="43716"/>
    <cellStyle name="Output 11 4 5" xfId="31908"/>
    <cellStyle name="Output 11 5" xfId="11035"/>
    <cellStyle name="Output 11 5 2" xfId="22845"/>
    <cellStyle name="Output 11 5 2 2" xfId="46464"/>
    <cellStyle name="Output 11 5 3" xfId="34656"/>
    <cellStyle name="Output 11 6" xfId="15231"/>
    <cellStyle name="Output 11 6 2" xfId="27041"/>
    <cellStyle name="Output 11 6 2 2" xfId="50660"/>
    <cellStyle name="Output 11 6 3" xfId="38852"/>
    <cellStyle name="Output 11 7" xfId="17505"/>
    <cellStyle name="Output 11 7 2" xfId="41126"/>
    <cellStyle name="Output 11 8" xfId="29318"/>
    <cellStyle name="Output 12" xfId="621"/>
    <cellStyle name="Output 12 2" xfId="6482"/>
    <cellStyle name="Output 12 2 2" xfId="12767"/>
    <cellStyle name="Output 12 2 2 2" xfId="24577"/>
    <cellStyle name="Output 12 2 2 2 2" xfId="48196"/>
    <cellStyle name="Output 12 2 2 3" xfId="36388"/>
    <cellStyle name="Output 12 2 3" xfId="16480"/>
    <cellStyle name="Output 12 2 3 2" xfId="28290"/>
    <cellStyle name="Output 12 2 3 2 2" xfId="51909"/>
    <cellStyle name="Output 12 2 3 3" xfId="40101"/>
    <cellStyle name="Output 12 2 4" xfId="18296"/>
    <cellStyle name="Output 12 2 4 2" xfId="41917"/>
    <cellStyle name="Output 12 2 5" xfId="30109"/>
    <cellStyle name="Output 12 3" xfId="7784"/>
    <cellStyle name="Output 12 3 2" xfId="14069"/>
    <cellStyle name="Output 12 3 2 2" xfId="25879"/>
    <cellStyle name="Output 12 3 2 2 2" xfId="49498"/>
    <cellStyle name="Output 12 3 2 3" xfId="37690"/>
    <cellStyle name="Output 12 3 3" xfId="16312"/>
    <cellStyle name="Output 12 3 3 2" xfId="28122"/>
    <cellStyle name="Output 12 3 3 2 2" xfId="51741"/>
    <cellStyle name="Output 12 3 3 3" xfId="39933"/>
    <cellStyle name="Output 12 3 4" xfId="19598"/>
    <cellStyle name="Output 12 3 4 2" xfId="43219"/>
    <cellStyle name="Output 12 3 5" xfId="31411"/>
    <cellStyle name="Output 12 4" xfId="9276"/>
    <cellStyle name="Output 12 4 2" xfId="21086"/>
    <cellStyle name="Output 12 4 2 2" xfId="44705"/>
    <cellStyle name="Output 12 4 3" xfId="32897"/>
    <cellStyle name="Output 12 5" xfId="16048"/>
    <cellStyle name="Output 12 5 2" xfId="27858"/>
    <cellStyle name="Output 12 5 2 2" xfId="51477"/>
    <cellStyle name="Output 12 5 3" xfId="39669"/>
    <cellStyle name="Output 12 6" xfId="16821"/>
    <cellStyle name="Output 12 6 2" xfId="40442"/>
    <cellStyle name="Output 12 7" xfId="28634"/>
    <cellStyle name="Output 2" xfId="94"/>
    <cellStyle name="Output 2 10" xfId="3605"/>
    <cellStyle name="Output 2 10 2" xfId="6261"/>
    <cellStyle name="Output 2 10 2 2" xfId="8601"/>
    <cellStyle name="Output 2 10 2 2 2" xfId="14886"/>
    <cellStyle name="Output 2 10 2 2 2 2" xfId="26696"/>
    <cellStyle name="Output 2 10 2 2 2 2 2" xfId="50315"/>
    <cellStyle name="Output 2 10 2 2 2 3" xfId="38507"/>
    <cellStyle name="Output 2 10 2 2 3" xfId="10072"/>
    <cellStyle name="Output 2 10 2 2 3 2" xfId="21882"/>
    <cellStyle name="Output 2 10 2 2 3 2 2" xfId="45501"/>
    <cellStyle name="Output 2 10 2 2 3 3" xfId="33693"/>
    <cellStyle name="Output 2 10 2 2 4" xfId="20415"/>
    <cellStyle name="Output 2 10 2 2 4 2" xfId="44036"/>
    <cellStyle name="Output 2 10 2 2 5" xfId="32228"/>
    <cellStyle name="Output 2 10 2 3" xfId="8939"/>
    <cellStyle name="Output 2 10 2 3 2" xfId="15224"/>
    <cellStyle name="Output 2 10 2 3 2 2" xfId="27034"/>
    <cellStyle name="Output 2 10 2 3 2 2 2" xfId="50653"/>
    <cellStyle name="Output 2 10 2 3 2 3" xfId="38845"/>
    <cellStyle name="Output 2 10 2 3 3" xfId="9163"/>
    <cellStyle name="Output 2 10 2 3 3 2" xfId="20973"/>
    <cellStyle name="Output 2 10 2 3 3 2 2" xfId="44592"/>
    <cellStyle name="Output 2 10 2 3 3 3" xfId="32784"/>
    <cellStyle name="Output 2 10 2 3 4" xfId="20753"/>
    <cellStyle name="Output 2 10 2 3 4 2" xfId="44374"/>
    <cellStyle name="Output 2 10 2 3 5" xfId="32566"/>
    <cellStyle name="Output 2 10 2 4" xfId="12570"/>
    <cellStyle name="Output 2 10 2 4 2" xfId="24380"/>
    <cellStyle name="Output 2 10 2 4 2 2" xfId="47999"/>
    <cellStyle name="Output 2 10 2 4 3" xfId="36191"/>
    <cellStyle name="Output 2 10 2 5" xfId="16072"/>
    <cellStyle name="Output 2 10 2 5 2" xfId="27882"/>
    <cellStyle name="Output 2 10 2 5 2 2" xfId="51501"/>
    <cellStyle name="Output 2 10 2 5 3" xfId="39693"/>
    <cellStyle name="Output 2 10 2 6" xfId="18129"/>
    <cellStyle name="Output 2 10 2 6 2" xfId="41750"/>
    <cellStyle name="Output 2 10 2 7" xfId="29942"/>
    <cellStyle name="Output 2 10 3" xfId="7586"/>
    <cellStyle name="Output 2 10 3 2" xfId="13871"/>
    <cellStyle name="Output 2 10 3 2 2" xfId="25681"/>
    <cellStyle name="Output 2 10 3 2 2 2" xfId="49300"/>
    <cellStyle name="Output 2 10 3 2 3" xfId="37492"/>
    <cellStyle name="Output 2 10 3 3" xfId="16273"/>
    <cellStyle name="Output 2 10 3 3 2" xfId="28083"/>
    <cellStyle name="Output 2 10 3 3 2 2" xfId="51702"/>
    <cellStyle name="Output 2 10 3 3 3" xfId="39894"/>
    <cellStyle name="Output 2 10 3 4" xfId="19400"/>
    <cellStyle name="Output 2 10 3 4 2" xfId="43021"/>
    <cellStyle name="Output 2 10 3 5" xfId="31213"/>
    <cellStyle name="Output 2 10 4" xfId="8002"/>
    <cellStyle name="Output 2 10 4 2" xfId="14287"/>
    <cellStyle name="Output 2 10 4 2 2" xfId="26097"/>
    <cellStyle name="Output 2 10 4 2 2 2" xfId="49716"/>
    <cellStyle name="Output 2 10 4 2 3" xfId="37908"/>
    <cellStyle name="Output 2 10 4 3" xfId="10485"/>
    <cellStyle name="Output 2 10 4 3 2" xfId="22295"/>
    <cellStyle name="Output 2 10 4 3 2 2" xfId="45914"/>
    <cellStyle name="Output 2 10 4 3 3" xfId="34106"/>
    <cellStyle name="Output 2 10 4 4" xfId="19816"/>
    <cellStyle name="Output 2 10 4 4 2" xfId="43437"/>
    <cellStyle name="Output 2 10 4 5" xfId="31629"/>
    <cellStyle name="Output 2 10 5" xfId="11013"/>
    <cellStyle name="Output 2 10 5 2" xfId="22823"/>
    <cellStyle name="Output 2 10 5 2 2" xfId="46442"/>
    <cellStyle name="Output 2 10 5 3" xfId="34634"/>
    <cellStyle name="Output 2 10 6" xfId="9871"/>
    <cellStyle name="Output 2 10 6 2" xfId="21681"/>
    <cellStyle name="Output 2 10 6 2 2" xfId="45300"/>
    <cellStyle name="Output 2 10 6 3" xfId="33492"/>
    <cellStyle name="Output 2 10 7" xfId="17494"/>
    <cellStyle name="Output 2 10 7 2" xfId="41115"/>
    <cellStyle name="Output 2 10 8" xfId="29307"/>
    <cellStyle name="Output 2 11" xfId="626"/>
    <cellStyle name="Output 2 11 2" xfId="6487"/>
    <cellStyle name="Output 2 11 2 2" xfId="12772"/>
    <cellStyle name="Output 2 11 2 2 2" xfId="24582"/>
    <cellStyle name="Output 2 11 2 2 2 2" xfId="48201"/>
    <cellStyle name="Output 2 11 2 2 3" xfId="36393"/>
    <cellStyle name="Output 2 11 2 3" xfId="11907"/>
    <cellStyle name="Output 2 11 2 3 2" xfId="23717"/>
    <cellStyle name="Output 2 11 2 3 2 2" xfId="47336"/>
    <cellStyle name="Output 2 11 2 3 3" xfId="35528"/>
    <cellStyle name="Output 2 11 2 4" xfId="18301"/>
    <cellStyle name="Output 2 11 2 4 2" xfId="41922"/>
    <cellStyle name="Output 2 11 2 5" xfId="30114"/>
    <cellStyle name="Output 2 11 3" xfId="7963"/>
    <cellStyle name="Output 2 11 3 2" xfId="14248"/>
    <cellStyle name="Output 2 11 3 2 2" xfId="26058"/>
    <cellStyle name="Output 2 11 3 2 2 2" xfId="49677"/>
    <cellStyle name="Output 2 11 3 2 3" xfId="37869"/>
    <cellStyle name="Output 2 11 3 3" xfId="11935"/>
    <cellStyle name="Output 2 11 3 3 2" xfId="23745"/>
    <cellStyle name="Output 2 11 3 3 2 2" xfId="47364"/>
    <cellStyle name="Output 2 11 3 3 3" xfId="35556"/>
    <cellStyle name="Output 2 11 3 4" xfId="19777"/>
    <cellStyle name="Output 2 11 3 4 2" xfId="43398"/>
    <cellStyle name="Output 2 11 3 5" xfId="31590"/>
    <cellStyle name="Output 2 11 4" xfId="9281"/>
    <cellStyle name="Output 2 11 4 2" xfId="21091"/>
    <cellStyle name="Output 2 11 4 2 2" xfId="44710"/>
    <cellStyle name="Output 2 11 4 3" xfId="32902"/>
    <cellStyle name="Output 2 11 5" xfId="10331"/>
    <cellStyle name="Output 2 11 5 2" xfId="22141"/>
    <cellStyle name="Output 2 11 5 2 2" xfId="45760"/>
    <cellStyle name="Output 2 11 5 3" xfId="33952"/>
    <cellStyle name="Output 2 11 6" xfId="16826"/>
    <cellStyle name="Output 2 11 6 2" xfId="40447"/>
    <cellStyle name="Output 2 11 7" xfId="28639"/>
    <cellStyle name="Output 2 2" xfId="463"/>
    <cellStyle name="Output 2 2 2" xfId="546"/>
    <cellStyle name="Output 2 2 2 2" xfId="850"/>
    <cellStyle name="Output 2 2 2 2 2" xfId="1318"/>
    <cellStyle name="Output 2 2 2 2 2 2" xfId="1679"/>
    <cellStyle name="Output 2 2 2 2 2 2 2" xfId="2217"/>
    <cellStyle name="Output 2 2 2 2 2 2 2 2" xfId="4870"/>
    <cellStyle name="Output 2 2 2 2 2 2 2 2 2" xfId="8044"/>
    <cellStyle name="Output 2 2 2 2 2 2 2 2 2 2" xfId="14329"/>
    <cellStyle name="Output 2 2 2 2 2 2 2 2 2 2 2" xfId="26139"/>
    <cellStyle name="Output 2 2 2 2 2 2 2 2 2 2 2 2" xfId="49758"/>
    <cellStyle name="Output 2 2 2 2 2 2 2 2 2 2 3" xfId="37950"/>
    <cellStyle name="Output 2 2 2 2 2 2 2 2 2 3" xfId="10240"/>
    <cellStyle name="Output 2 2 2 2 2 2 2 2 2 3 2" xfId="22050"/>
    <cellStyle name="Output 2 2 2 2 2 2 2 2 2 3 2 2" xfId="45669"/>
    <cellStyle name="Output 2 2 2 2 2 2 2 2 2 3 3" xfId="33861"/>
    <cellStyle name="Output 2 2 2 2 2 2 2 2 2 4" xfId="19858"/>
    <cellStyle name="Output 2 2 2 2 2 2 2 2 2 4 2" xfId="43479"/>
    <cellStyle name="Output 2 2 2 2 2 2 2 2 2 5" xfId="31671"/>
    <cellStyle name="Output 2 2 2 2 2 2 2 2 3" xfId="7656"/>
    <cellStyle name="Output 2 2 2 2 2 2 2 2 3 2" xfId="13941"/>
    <cellStyle name="Output 2 2 2 2 2 2 2 2 3 2 2" xfId="25751"/>
    <cellStyle name="Output 2 2 2 2 2 2 2 2 3 2 2 2" xfId="49370"/>
    <cellStyle name="Output 2 2 2 2 2 2 2 2 3 2 3" xfId="37562"/>
    <cellStyle name="Output 2 2 2 2 2 2 2 2 3 3" xfId="10393"/>
    <cellStyle name="Output 2 2 2 2 2 2 2 2 3 3 2" xfId="22203"/>
    <cellStyle name="Output 2 2 2 2 2 2 2 2 3 3 2 2" xfId="45822"/>
    <cellStyle name="Output 2 2 2 2 2 2 2 2 3 3 3" xfId="34014"/>
    <cellStyle name="Output 2 2 2 2 2 2 2 2 3 4" xfId="19470"/>
    <cellStyle name="Output 2 2 2 2 2 2 2 2 3 4 2" xfId="43091"/>
    <cellStyle name="Output 2 2 2 2 2 2 2 2 3 5" xfId="31283"/>
    <cellStyle name="Output 2 2 2 2 2 2 2 2 4" xfId="11746"/>
    <cellStyle name="Output 2 2 2 2 2 2 2 2 4 2" xfId="23556"/>
    <cellStyle name="Output 2 2 2 2 2 2 2 2 4 2 2" xfId="47175"/>
    <cellStyle name="Output 2 2 2 2 2 2 2 2 4 3" xfId="35367"/>
    <cellStyle name="Output 2 2 2 2 2 2 2 2 5" xfId="15602"/>
    <cellStyle name="Output 2 2 2 2 2 2 2 2 5 2" xfId="27412"/>
    <cellStyle name="Output 2 2 2 2 2 2 2 2 5 2 2" xfId="51031"/>
    <cellStyle name="Output 2 2 2 2 2 2 2 2 5 3" xfId="39223"/>
    <cellStyle name="Output 2 2 2 2 2 2 2 2 6" xfId="17771"/>
    <cellStyle name="Output 2 2 2 2 2 2 2 2 6 2" xfId="41392"/>
    <cellStyle name="Output 2 2 2 2 2 2 2 2 7" xfId="29584"/>
    <cellStyle name="Output 2 2 2 2 2 2 2 3" xfId="6196"/>
    <cellStyle name="Output 2 2 2 2 2 2 2 3 2" xfId="8536"/>
    <cellStyle name="Output 2 2 2 2 2 2 2 3 2 2" xfId="14821"/>
    <cellStyle name="Output 2 2 2 2 2 2 2 3 2 2 2" xfId="26631"/>
    <cellStyle name="Output 2 2 2 2 2 2 2 3 2 2 2 2" xfId="50250"/>
    <cellStyle name="Output 2 2 2 2 2 2 2 3 2 2 3" xfId="38442"/>
    <cellStyle name="Output 2 2 2 2 2 2 2 3 2 3" xfId="11595"/>
    <cellStyle name="Output 2 2 2 2 2 2 2 3 2 3 2" xfId="23405"/>
    <cellStyle name="Output 2 2 2 2 2 2 2 3 2 3 2 2" xfId="47024"/>
    <cellStyle name="Output 2 2 2 2 2 2 2 3 2 3 3" xfId="35216"/>
    <cellStyle name="Output 2 2 2 2 2 2 2 3 2 4" xfId="20350"/>
    <cellStyle name="Output 2 2 2 2 2 2 2 3 2 4 2" xfId="43971"/>
    <cellStyle name="Output 2 2 2 2 2 2 2 3 2 5" xfId="32163"/>
    <cellStyle name="Output 2 2 2 2 2 2 2 3 3" xfId="8874"/>
    <cellStyle name="Output 2 2 2 2 2 2 2 3 3 2" xfId="15159"/>
    <cellStyle name="Output 2 2 2 2 2 2 2 3 3 2 2" xfId="26969"/>
    <cellStyle name="Output 2 2 2 2 2 2 2 3 3 2 2 2" xfId="50588"/>
    <cellStyle name="Output 2 2 2 2 2 2 2 3 3 2 3" xfId="38780"/>
    <cellStyle name="Output 2 2 2 2 2 2 2 3 3 3" xfId="15562"/>
    <cellStyle name="Output 2 2 2 2 2 2 2 3 3 3 2" xfId="27372"/>
    <cellStyle name="Output 2 2 2 2 2 2 2 3 3 3 2 2" xfId="50991"/>
    <cellStyle name="Output 2 2 2 2 2 2 2 3 3 3 3" xfId="39183"/>
    <cellStyle name="Output 2 2 2 2 2 2 2 3 3 4" xfId="20688"/>
    <cellStyle name="Output 2 2 2 2 2 2 2 3 3 4 2" xfId="44309"/>
    <cellStyle name="Output 2 2 2 2 2 2 2 3 3 5" xfId="32501"/>
    <cellStyle name="Output 2 2 2 2 2 2 2 3 4" xfId="12505"/>
    <cellStyle name="Output 2 2 2 2 2 2 2 3 4 2" xfId="24315"/>
    <cellStyle name="Output 2 2 2 2 2 2 2 3 4 2 2" xfId="47934"/>
    <cellStyle name="Output 2 2 2 2 2 2 2 3 4 3" xfId="36126"/>
    <cellStyle name="Output 2 2 2 2 2 2 2 3 5" xfId="16718"/>
    <cellStyle name="Output 2 2 2 2 2 2 2 3 5 2" xfId="28528"/>
    <cellStyle name="Output 2 2 2 2 2 2 2 3 5 2 2" xfId="52147"/>
    <cellStyle name="Output 2 2 2 2 2 2 2 3 5 3" xfId="40339"/>
    <cellStyle name="Output 2 2 2 2 2 2 2 3 6" xfId="18064"/>
    <cellStyle name="Output 2 2 2 2 2 2 2 3 6 2" xfId="41685"/>
    <cellStyle name="Output 2 2 2 2 2 2 2 3 7" xfId="29877"/>
    <cellStyle name="Output 2 2 2 2 2 2 2 4" xfId="7056"/>
    <cellStyle name="Output 2 2 2 2 2 2 2 4 2" xfId="13341"/>
    <cellStyle name="Output 2 2 2 2 2 2 2 4 2 2" xfId="25151"/>
    <cellStyle name="Output 2 2 2 2 2 2 2 4 2 2 2" xfId="48770"/>
    <cellStyle name="Output 2 2 2 2 2 2 2 4 2 3" xfId="36962"/>
    <cellStyle name="Output 2 2 2 2 2 2 2 4 3" xfId="15705"/>
    <cellStyle name="Output 2 2 2 2 2 2 2 4 3 2" xfId="27515"/>
    <cellStyle name="Output 2 2 2 2 2 2 2 4 3 2 2" xfId="51134"/>
    <cellStyle name="Output 2 2 2 2 2 2 2 4 3 3" xfId="39326"/>
    <cellStyle name="Output 2 2 2 2 2 2 2 4 4" xfId="18870"/>
    <cellStyle name="Output 2 2 2 2 2 2 2 4 4 2" xfId="42491"/>
    <cellStyle name="Output 2 2 2 2 2 2 2 4 5" xfId="30683"/>
    <cellStyle name="Output 2 2 2 2 2 2 2 5" xfId="7150"/>
    <cellStyle name="Output 2 2 2 2 2 2 2 5 2" xfId="13435"/>
    <cellStyle name="Output 2 2 2 2 2 2 2 5 2 2" xfId="25245"/>
    <cellStyle name="Output 2 2 2 2 2 2 2 5 2 2 2" xfId="48864"/>
    <cellStyle name="Output 2 2 2 2 2 2 2 5 2 3" xfId="37056"/>
    <cellStyle name="Output 2 2 2 2 2 2 2 5 3" xfId="10444"/>
    <cellStyle name="Output 2 2 2 2 2 2 2 5 3 2" xfId="22254"/>
    <cellStyle name="Output 2 2 2 2 2 2 2 5 3 2 2" xfId="45873"/>
    <cellStyle name="Output 2 2 2 2 2 2 2 5 3 3" xfId="34065"/>
    <cellStyle name="Output 2 2 2 2 2 2 2 5 4" xfId="18964"/>
    <cellStyle name="Output 2 2 2 2 2 2 2 5 4 2" xfId="42585"/>
    <cellStyle name="Output 2 2 2 2 2 2 2 5 5" xfId="30777"/>
    <cellStyle name="Output 2 2 2 2 2 2 2 6" xfId="10184"/>
    <cellStyle name="Output 2 2 2 2 2 2 2 6 2" xfId="21994"/>
    <cellStyle name="Output 2 2 2 2 2 2 2 6 2 2" xfId="45613"/>
    <cellStyle name="Output 2 2 2 2 2 2 2 6 3" xfId="33805"/>
    <cellStyle name="Output 2 2 2 2 2 2 2 7" xfId="16673"/>
    <cellStyle name="Output 2 2 2 2 2 2 2 7 2" xfId="28483"/>
    <cellStyle name="Output 2 2 2 2 2 2 2 7 2 2" xfId="52102"/>
    <cellStyle name="Output 2 2 2 2 2 2 2 7 3" xfId="40294"/>
    <cellStyle name="Output 2 2 2 2 2 2 2 8" xfId="17152"/>
    <cellStyle name="Output 2 2 2 2 2 2 2 8 2" xfId="40773"/>
    <cellStyle name="Output 2 2 2 2 2 2 2 9" xfId="28965"/>
    <cellStyle name="Output 2 2 2 2 2 2 3" xfId="4337"/>
    <cellStyle name="Output 2 2 2 2 2 2 3 2" xfId="7901"/>
    <cellStyle name="Output 2 2 2 2 2 2 3 2 2" xfId="14186"/>
    <cellStyle name="Output 2 2 2 2 2 2 3 2 2 2" xfId="25996"/>
    <cellStyle name="Output 2 2 2 2 2 2 3 2 2 2 2" xfId="49615"/>
    <cellStyle name="Output 2 2 2 2 2 2 3 2 2 3" xfId="37807"/>
    <cellStyle name="Output 2 2 2 2 2 2 3 2 3" xfId="11081"/>
    <cellStyle name="Output 2 2 2 2 2 2 3 2 3 2" xfId="22891"/>
    <cellStyle name="Output 2 2 2 2 2 2 3 2 3 2 2" xfId="46510"/>
    <cellStyle name="Output 2 2 2 2 2 2 3 2 3 3" xfId="34702"/>
    <cellStyle name="Output 2 2 2 2 2 2 3 2 4" xfId="19715"/>
    <cellStyle name="Output 2 2 2 2 2 2 3 2 4 2" xfId="43336"/>
    <cellStyle name="Output 2 2 2 2 2 2 3 2 5" xfId="31528"/>
    <cellStyle name="Output 2 2 2 2 2 2 3 3" xfId="6415"/>
    <cellStyle name="Output 2 2 2 2 2 2 3 3 2" xfId="12701"/>
    <cellStyle name="Output 2 2 2 2 2 2 3 3 2 2" xfId="24511"/>
    <cellStyle name="Output 2 2 2 2 2 2 3 3 2 2 2" xfId="48130"/>
    <cellStyle name="Output 2 2 2 2 2 2 3 3 2 3" xfId="36322"/>
    <cellStyle name="Output 2 2 2 2 2 2 3 3 3" xfId="16114"/>
    <cellStyle name="Output 2 2 2 2 2 2 3 3 3 2" xfId="27924"/>
    <cellStyle name="Output 2 2 2 2 2 2 3 3 3 2 2" xfId="51543"/>
    <cellStyle name="Output 2 2 2 2 2 2 3 3 3 3" xfId="39735"/>
    <cellStyle name="Output 2 2 2 2 2 2 3 3 4" xfId="18230"/>
    <cellStyle name="Output 2 2 2 2 2 2 3 3 4 2" xfId="41851"/>
    <cellStyle name="Output 2 2 2 2 2 2 3 3 5" xfId="30043"/>
    <cellStyle name="Output 2 2 2 2 2 2 3 4" xfId="11453"/>
    <cellStyle name="Output 2 2 2 2 2 2 3 4 2" xfId="23263"/>
    <cellStyle name="Output 2 2 2 2 2 2 3 4 2 2" xfId="46882"/>
    <cellStyle name="Output 2 2 2 2 2 2 3 4 3" xfId="35074"/>
    <cellStyle name="Output 2 2 2 2 2 2 3 5" xfId="11778"/>
    <cellStyle name="Output 2 2 2 2 2 2 3 5 2" xfId="23588"/>
    <cellStyle name="Output 2 2 2 2 2 2 3 5 2 2" xfId="47207"/>
    <cellStyle name="Output 2 2 2 2 2 2 3 5 3" xfId="35399"/>
    <cellStyle name="Output 2 2 2 2 2 2 3 6" xfId="17718"/>
    <cellStyle name="Output 2 2 2 2 2 2 3 6 2" xfId="41339"/>
    <cellStyle name="Output 2 2 2 2 2 2 3 7" xfId="29531"/>
    <cellStyle name="Output 2 2 2 2 2 2 4" xfId="6916"/>
    <cellStyle name="Output 2 2 2 2 2 2 4 2" xfId="13201"/>
    <cellStyle name="Output 2 2 2 2 2 2 4 2 2" xfId="25011"/>
    <cellStyle name="Output 2 2 2 2 2 2 4 2 2 2" xfId="48630"/>
    <cellStyle name="Output 2 2 2 2 2 2 4 2 3" xfId="36822"/>
    <cellStyle name="Output 2 2 2 2 2 2 4 3" xfId="15574"/>
    <cellStyle name="Output 2 2 2 2 2 2 4 3 2" xfId="27384"/>
    <cellStyle name="Output 2 2 2 2 2 2 4 3 2 2" xfId="51003"/>
    <cellStyle name="Output 2 2 2 2 2 2 4 3 3" xfId="39195"/>
    <cellStyle name="Output 2 2 2 2 2 2 4 4" xfId="18730"/>
    <cellStyle name="Output 2 2 2 2 2 2 4 4 2" xfId="42351"/>
    <cellStyle name="Output 2 2 2 2 2 2 4 5" xfId="30543"/>
    <cellStyle name="Output 2 2 2 2 2 2 5" xfId="6425"/>
    <cellStyle name="Output 2 2 2 2 2 2 5 2" xfId="12711"/>
    <cellStyle name="Output 2 2 2 2 2 2 5 2 2" xfId="24521"/>
    <cellStyle name="Output 2 2 2 2 2 2 5 2 2 2" xfId="48140"/>
    <cellStyle name="Output 2 2 2 2 2 2 5 2 3" xfId="36332"/>
    <cellStyle name="Output 2 2 2 2 2 2 5 3" xfId="11636"/>
    <cellStyle name="Output 2 2 2 2 2 2 5 3 2" xfId="23446"/>
    <cellStyle name="Output 2 2 2 2 2 2 5 3 2 2" xfId="47065"/>
    <cellStyle name="Output 2 2 2 2 2 2 5 3 3" xfId="35257"/>
    <cellStyle name="Output 2 2 2 2 2 2 5 4" xfId="18240"/>
    <cellStyle name="Output 2 2 2 2 2 2 5 4 2" xfId="41861"/>
    <cellStyle name="Output 2 2 2 2 2 2 5 5" xfId="30053"/>
    <cellStyle name="Output 2 2 2 2 2 2 6" xfId="9910"/>
    <cellStyle name="Output 2 2 2 2 2 2 6 2" xfId="21720"/>
    <cellStyle name="Output 2 2 2 2 2 2 6 2 2" xfId="45339"/>
    <cellStyle name="Output 2 2 2 2 2 2 6 3" xfId="33531"/>
    <cellStyle name="Output 2 2 2 2 2 2 7" xfId="16107"/>
    <cellStyle name="Output 2 2 2 2 2 2 7 2" xfId="27917"/>
    <cellStyle name="Output 2 2 2 2 2 2 7 2 2" xfId="51536"/>
    <cellStyle name="Output 2 2 2 2 2 2 7 3" xfId="39728"/>
    <cellStyle name="Output 2 2 2 2 2 2 8" xfId="17099"/>
    <cellStyle name="Output 2 2 2 2 2 2 8 2" xfId="40720"/>
    <cellStyle name="Output 2 2 2 2 2 2 9" xfId="28912"/>
    <cellStyle name="Output 2 2 2 2 2 3" xfId="3995"/>
    <cellStyle name="Output 2 2 2 2 2 3 2" xfId="7810"/>
    <cellStyle name="Output 2 2 2 2 2 3 2 2" xfId="14095"/>
    <cellStyle name="Output 2 2 2 2 2 3 2 2 2" xfId="25905"/>
    <cellStyle name="Output 2 2 2 2 2 3 2 2 2 2" xfId="49524"/>
    <cellStyle name="Output 2 2 2 2 2 3 2 2 3" xfId="37716"/>
    <cellStyle name="Output 2 2 2 2 2 3 2 3" xfId="16102"/>
    <cellStyle name="Output 2 2 2 2 2 3 2 3 2" xfId="27912"/>
    <cellStyle name="Output 2 2 2 2 2 3 2 3 2 2" xfId="51531"/>
    <cellStyle name="Output 2 2 2 2 2 3 2 3 3" xfId="39723"/>
    <cellStyle name="Output 2 2 2 2 2 3 2 4" xfId="19624"/>
    <cellStyle name="Output 2 2 2 2 2 3 2 4 2" xfId="43245"/>
    <cellStyle name="Output 2 2 2 2 2 3 2 5" xfId="31437"/>
    <cellStyle name="Output 2 2 2 2 2 3 3" xfId="6445"/>
    <cellStyle name="Output 2 2 2 2 2 3 3 2" xfId="12731"/>
    <cellStyle name="Output 2 2 2 2 2 3 3 2 2" xfId="24541"/>
    <cellStyle name="Output 2 2 2 2 2 3 3 2 2 2" xfId="48160"/>
    <cellStyle name="Output 2 2 2 2 2 3 3 2 3" xfId="36352"/>
    <cellStyle name="Output 2 2 2 2 2 3 3 3" xfId="16239"/>
    <cellStyle name="Output 2 2 2 2 2 3 3 3 2" xfId="28049"/>
    <cellStyle name="Output 2 2 2 2 2 3 3 3 2 2" xfId="51668"/>
    <cellStyle name="Output 2 2 2 2 2 3 3 3 3" xfId="39860"/>
    <cellStyle name="Output 2 2 2 2 2 3 3 4" xfId="18260"/>
    <cellStyle name="Output 2 2 2 2 2 3 3 4 2" xfId="41881"/>
    <cellStyle name="Output 2 2 2 2 2 3 3 5" xfId="30073"/>
    <cellStyle name="Output 2 2 2 2 2 3 4" xfId="11283"/>
    <cellStyle name="Output 2 2 2 2 2 3 4 2" xfId="23093"/>
    <cellStyle name="Output 2 2 2 2 2 3 4 2 2" xfId="46712"/>
    <cellStyle name="Output 2 2 2 2 2 3 4 3" xfId="34904"/>
    <cellStyle name="Output 2 2 2 2 2 3 5" xfId="10491"/>
    <cellStyle name="Output 2 2 2 2 2 3 5 2" xfId="22301"/>
    <cellStyle name="Output 2 2 2 2 2 3 5 2 2" xfId="45920"/>
    <cellStyle name="Output 2 2 2 2 2 3 5 3" xfId="34112"/>
    <cellStyle name="Output 2 2 2 2 2 3 6" xfId="17679"/>
    <cellStyle name="Output 2 2 2 2 2 3 6 2" xfId="41300"/>
    <cellStyle name="Output 2 2 2 2 2 3 7" xfId="29492"/>
    <cellStyle name="Output 2 2 2 2 2 4" xfId="6814"/>
    <cellStyle name="Output 2 2 2 2 2 4 2" xfId="13099"/>
    <cellStyle name="Output 2 2 2 2 2 4 2 2" xfId="24909"/>
    <cellStyle name="Output 2 2 2 2 2 4 2 2 2" xfId="48528"/>
    <cellStyle name="Output 2 2 2 2 2 4 2 3" xfId="36720"/>
    <cellStyle name="Output 2 2 2 2 2 4 3" xfId="10562"/>
    <cellStyle name="Output 2 2 2 2 2 4 3 2" xfId="22372"/>
    <cellStyle name="Output 2 2 2 2 2 4 3 2 2" xfId="45991"/>
    <cellStyle name="Output 2 2 2 2 2 4 3 3" xfId="34183"/>
    <cellStyle name="Output 2 2 2 2 2 4 4" xfId="18628"/>
    <cellStyle name="Output 2 2 2 2 2 4 4 2" xfId="42249"/>
    <cellStyle name="Output 2 2 2 2 2 4 5" xfId="30441"/>
    <cellStyle name="Output 2 2 2 2 2 5" xfId="7825"/>
    <cellStyle name="Output 2 2 2 2 2 5 2" xfId="14110"/>
    <cellStyle name="Output 2 2 2 2 2 5 2 2" xfId="25920"/>
    <cellStyle name="Output 2 2 2 2 2 5 2 2 2" xfId="49539"/>
    <cellStyle name="Output 2 2 2 2 2 5 2 3" xfId="37731"/>
    <cellStyle name="Output 2 2 2 2 2 5 3" xfId="10578"/>
    <cellStyle name="Output 2 2 2 2 2 5 3 2" xfId="22388"/>
    <cellStyle name="Output 2 2 2 2 2 5 3 2 2" xfId="46007"/>
    <cellStyle name="Output 2 2 2 2 2 5 3 3" xfId="34199"/>
    <cellStyle name="Output 2 2 2 2 2 5 4" xfId="19639"/>
    <cellStyle name="Output 2 2 2 2 2 5 4 2" xfId="43260"/>
    <cellStyle name="Output 2 2 2 2 2 5 5" xfId="31452"/>
    <cellStyle name="Output 2 2 2 2 2 6" xfId="9724"/>
    <cellStyle name="Output 2 2 2 2 2 6 2" xfId="21534"/>
    <cellStyle name="Output 2 2 2 2 2 6 2 2" xfId="45153"/>
    <cellStyle name="Output 2 2 2 2 2 6 3" xfId="33345"/>
    <cellStyle name="Output 2 2 2 2 2 7" xfId="12594"/>
    <cellStyle name="Output 2 2 2 2 2 7 2" xfId="24404"/>
    <cellStyle name="Output 2 2 2 2 2 7 2 2" xfId="48023"/>
    <cellStyle name="Output 2 2 2 2 2 7 3" xfId="36215"/>
    <cellStyle name="Output 2 2 2 2 2 8" xfId="17060"/>
    <cellStyle name="Output 2 2 2 2 2 8 2" xfId="40681"/>
    <cellStyle name="Output 2 2 2 2 2 9" xfId="28873"/>
    <cellStyle name="Output 2 2 2 2 3" xfId="3720"/>
    <cellStyle name="Output 2 2 2 2 3 2" xfId="7633"/>
    <cellStyle name="Output 2 2 2 2 3 2 2" xfId="13918"/>
    <cellStyle name="Output 2 2 2 2 3 2 2 2" xfId="25728"/>
    <cellStyle name="Output 2 2 2 2 3 2 2 2 2" xfId="49347"/>
    <cellStyle name="Output 2 2 2 2 3 2 2 3" xfId="37539"/>
    <cellStyle name="Output 2 2 2 2 3 2 3" xfId="16508"/>
    <cellStyle name="Output 2 2 2 2 3 2 3 2" xfId="28318"/>
    <cellStyle name="Output 2 2 2 2 3 2 3 2 2" xfId="51937"/>
    <cellStyle name="Output 2 2 2 2 3 2 3 3" xfId="40129"/>
    <cellStyle name="Output 2 2 2 2 3 2 4" xfId="19447"/>
    <cellStyle name="Output 2 2 2 2 3 2 4 2" xfId="43068"/>
    <cellStyle name="Output 2 2 2 2 3 2 5" xfId="31260"/>
    <cellStyle name="Output 2 2 2 2 3 3" xfId="7282"/>
    <cellStyle name="Output 2 2 2 2 3 3 2" xfId="13567"/>
    <cellStyle name="Output 2 2 2 2 3 3 2 2" xfId="25377"/>
    <cellStyle name="Output 2 2 2 2 3 3 2 2 2" xfId="48996"/>
    <cellStyle name="Output 2 2 2 2 3 3 2 3" xfId="37188"/>
    <cellStyle name="Output 2 2 2 2 3 3 3" xfId="15670"/>
    <cellStyle name="Output 2 2 2 2 3 3 3 2" xfId="27480"/>
    <cellStyle name="Output 2 2 2 2 3 3 3 2 2" xfId="51099"/>
    <cellStyle name="Output 2 2 2 2 3 3 3 3" xfId="39291"/>
    <cellStyle name="Output 2 2 2 2 3 3 4" xfId="19096"/>
    <cellStyle name="Output 2 2 2 2 3 3 4 2" xfId="42717"/>
    <cellStyle name="Output 2 2 2 2 3 3 5" xfId="30909"/>
    <cellStyle name="Output 2 2 2 2 3 4" xfId="11072"/>
    <cellStyle name="Output 2 2 2 2 3 4 2" xfId="22882"/>
    <cellStyle name="Output 2 2 2 2 3 4 2 2" xfId="46501"/>
    <cellStyle name="Output 2 2 2 2 3 4 3" xfId="34693"/>
    <cellStyle name="Output 2 2 2 2 3 5" xfId="10057"/>
    <cellStyle name="Output 2 2 2 2 3 5 2" xfId="21867"/>
    <cellStyle name="Output 2 2 2 2 3 5 2 2" xfId="45486"/>
    <cellStyle name="Output 2 2 2 2 3 5 3" xfId="33678"/>
    <cellStyle name="Output 2 2 2 2 3 6" xfId="17523"/>
    <cellStyle name="Output 2 2 2 2 3 6 2" xfId="41144"/>
    <cellStyle name="Output 2 2 2 2 3 7" xfId="29336"/>
    <cellStyle name="Output 2 2 2 2 4" xfId="6602"/>
    <cellStyle name="Output 2 2 2 2 4 2" xfId="12887"/>
    <cellStyle name="Output 2 2 2 2 4 2 2" xfId="24697"/>
    <cellStyle name="Output 2 2 2 2 4 2 2 2" xfId="48316"/>
    <cellStyle name="Output 2 2 2 2 4 2 3" xfId="36508"/>
    <cellStyle name="Output 2 2 2 2 4 3" xfId="9866"/>
    <cellStyle name="Output 2 2 2 2 4 3 2" xfId="21676"/>
    <cellStyle name="Output 2 2 2 2 4 3 2 2" xfId="45295"/>
    <cellStyle name="Output 2 2 2 2 4 3 3" xfId="33487"/>
    <cellStyle name="Output 2 2 2 2 4 4" xfId="18416"/>
    <cellStyle name="Output 2 2 2 2 4 4 2" xfId="42037"/>
    <cellStyle name="Output 2 2 2 2 4 5" xfId="30229"/>
    <cellStyle name="Output 2 2 2 2 5" xfId="6625"/>
    <cellStyle name="Output 2 2 2 2 5 2" xfId="12910"/>
    <cellStyle name="Output 2 2 2 2 5 2 2" xfId="24720"/>
    <cellStyle name="Output 2 2 2 2 5 2 2 2" xfId="48339"/>
    <cellStyle name="Output 2 2 2 2 5 2 3" xfId="36531"/>
    <cellStyle name="Output 2 2 2 2 5 3" xfId="9977"/>
    <cellStyle name="Output 2 2 2 2 5 3 2" xfId="21787"/>
    <cellStyle name="Output 2 2 2 2 5 3 2 2" xfId="45406"/>
    <cellStyle name="Output 2 2 2 2 5 3 3" xfId="33598"/>
    <cellStyle name="Output 2 2 2 2 5 4" xfId="18439"/>
    <cellStyle name="Output 2 2 2 2 5 4 2" xfId="42060"/>
    <cellStyle name="Output 2 2 2 2 5 5" xfId="30252"/>
    <cellStyle name="Output 2 2 2 2 6" xfId="9425"/>
    <cellStyle name="Output 2 2 2 2 6 2" xfId="21235"/>
    <cellStyle name="Output 2 2 2 2 6 2 2" xfId="44854"/>
    <cellStyle name="Output 2 2 2 2 6 3" xfId="33046"/>
    <cellStyle name="Output 2 2 2 2 7" xfId="11031"/>
    <cellStyle name="Output 2 2 2 2 7 2" xfId="22841"/>
    <cellStyle name="Output 2 2 2 2 7 2 2" xfId="46460"/>
    <cellStyle name="Output 2 2 2 2 7 3" xfId="34652"/>
    <cellStyle name="Output 2 2 2 2 8" xfId="16904"/>
    <cellStyle name="Output 2 2 2 2 8 2" xfId="40525"/>
    <cellStyle name="Output 2 2 2 2 9" xfId="28717"/>
    <cellStyle name="Output 2 2 2 3" xfId="3364"/>
    <cellStyle name="Output 2 2 2 3 2" xfId="6004"/>
    <cellStyle name="Output 2 2 2 3 2 2" xfId="8376"/>
    <cellStyle name="Output 2 2 2 3 2 2 2" xfId="14661"/>
    <cellStyle name="Output 2 2 2 3 2 2 2 2" xfId="26471"/>
    <cellStyle name="Output 2 2 2 3 2 2 2 2 2" xfId="50090"/>
    <cellStyle name="Output 2 2 2 3 2 2 2 3" xfId="38282"/>
    <cellStyle name="Output 2 2 2 3 2 2 3" xfId="11426"/>
    <cellStyle name="Output 2 2 2 3 2 2 3 2" xfId="23236"/>
    <cellStyle name="Output 2 2 2 3 2 2 3 2 2" xfId="46855"/>
    <cellStyle name="Output 2 2 2 3 2 2 3 3" xfId="35047"/>
    <cellStyle name="Output 2 2 2 3 2 2 4" xfId="20190"/>
    <cellStyle name="Output 2 2 2 3 2 2 4 2" xfId="43811"/>
    <cellStyle name="Output 2 2 2 3 2 2 5" xfId="32003"/>
    <cellStyle name="Output 2 2 2 3 2 3" xfId="8725"/>
    <cellStyle name="Output 2 2 2 3 2 3 2" xfId="15010"/>
    <cellStyle name="Output 2 2 2 3 2 3 2 2" xfId="26820"/>
    <cellStyle name="Output 2 2 2 3 2 3 2 2 2" xfId="50439"/>
    <cellStyle name="Output 2 2 2 3 2 3 2 3" xfId="38631"/>
    <cellStyle name="Output 2 2 2 3 2 3 3" xfId="11402"/>
    <cellStyle name="Output 2 2 2 3 2 3 3 2" xfId="23212"/>
    <cellStyle name="Output 2 2 2 3 2 3 3 2 2" xfId="46831"/>
    <cellStyle name="Output 2 2 2 3 2 3 3 3" xfId="35023"/>
    <cellStyle name="Output 2 2 2 3 2 3 4" xfId="20539"/>
    <cellStyle name="Output 2 2 2 3 2 3 4 2" xfId="44160"/>
    <cellStyle name="Output 2 2 2 3 2 3 5" xfId="32352"/>
    <cellStyle name="Output 2 2 2 3 2 4" xfId="12337"/>
    <cellStyle name="Output 2 2 2 3 2 4 2" xfId="24147"/>
    <cellStyle name="Output 2 2 2 3 2 4 2 2" xfId="47766"/>
    <cellStyle name="Output 2 2 2 3 2 4 3" xfId="35958"/>
    <cellStyle name="Output 2 2 2 3 2 5" xfId="16640"/>
    <cellStyle name="Output 2 2 2 3 2 5 2" xfId="28450"/>
    <cellStyle name="Output 2 2 2 3 2 5 2 2" xfId="52069"/>
    <cellStyle name="Output 2 2 2 3 2 5 3" xfId="40261"/>
    <cellStyle name="Output 2 2 2 3 2 6" xfId="17915"/>
    <cellStyle name="Output 2 2 2 3 2 6 2" xfId="41536"/>
    <cellStyle name="Output 2 2 2 3 2 7" xfId="29728"/>
    <cellStyle name="Output 2 2 2 3 3" xfId="6227"/>
    <cellStyle name="Output 2 2 2 3 3 2" xfId="8567"/>
    <cellStyle name="Output 2 2 2 3 3 2 2" xfId="14852"/>
    <cellStyle name="Output 2 2 2 3 3 2 2 2" xfId="26662"/>
    <cellStyle name="Output 2 2 2 3 3 2 2 2 2" xfId="50281"/>
    <cellStyle name="Output 2 2 2 3 3 2 2 3" xfId="38473"/>
    <cellStyle name="Output 2 2 2 3 3 2 3" xfId="15355"/>
    <cellStyle name="Output 2 2 2 3 3 2 3 2" xfId="27165"/>
    <cellStyle name="Output 2 2 2 3 3 2 3 2 2" xfId="50784"/>
    <cellStyle name="Output 2 2 2 3 3 2 3 3" xfId="38976"/>
    <cellStyle name="Output 2 2 2 3 3 2 4" xfId="20381"/>
    <cellStyle name="Output 2 2 2 3 3 2 4 2" xfId="44002"/>
    <cellStyle name="Output 2 2 2 3 3 2 5" xfId="32194"/>
    <cellStyle name="Output 2 2 2 3 3 3" xfId="8905"/>
    <cellStyle name="Output 2 2 2 3 3 3 2" xfId="15190"/>
    <cellStyle name="Output 2 2 2 3 3 3 2 2" xfId="27000"/>
    <cellStyle name="Output 2 2 2 3 3 3 2 2 2" xfId="50619"/>
    <cellStyle name="Output 2 2 2 3 3 3 2 3" xfId="38811"/>
    <cellStyle name="Output 2 2 2 3 3 3 3" xfId="15582"/>
    <cellStyle name="Output 2 2 2 3 3 3 3 2" xfId="27392"/>
    <cellStyle name="Output 2 2 2 3 3 3 3 2 2" xfId="51011"/>
    <cellStyle name="Output 2 2 2 3 3 3 3 3" xfId="39203"/>
    <cellStyle name="Output 2 2 2 3 3 3 4" xfId="20719"/>
    <cellStyle name="Output 2 2 2 3 3 3 4 2" xfId="44340"/>
    <cellStyle name="Output 2 2 2 3 3 3 5" xfId="32532"/>
    <cellStyle name="Output 2 2 2 3 3 4" xfId="12536"/>
    <cellStyle name="Output 2 2 2 3 3 4 2" xfId="24346"/>
    <cellStyle name="Output 2 2 2 3 3 4 2 2" xfId="47965"/>
    <cellStyle name="Output 2 2 2 3 3 4 3" xfId="36157"/>
    <cellStyle name="Output 2 2 2 3 3 5" xfId="16361"/>
    <cellStyle name="Output 2 2 2 3 3 5 2" xfId="28171"/>
    <cellStyle name="Output 2 2 2 3 3 5 2 2" xfId="51790"/>
    <cellStyle name="Output 2 2 2 3 3 5 3" xfId="39982"/>
    <cellStyle name="Output 2 2 2 3 3 6" xfId="18095"/>
    <cellStyle name="Output 2 2 2 3 3 6 2" xfId="41716"/>
    <cellStyle name="Output 2 2 2 3 3 7" xfId="29908"/>
    <cellStyle name="Output 2 2 2 3 4" xfId="7379"/>
    <cellStyle name="Output 2 2 2 3 4 2" xfId="13664"/>
    <cellStyle name="Output 2 2 2 3 4 2 2" xfId="25474"/>
    <cellStyle name="Output 2 2 2 3 4 2 2 2" xfId="49093"/>
    <cellStyle name="Output 2 2 2 3 4 2 3" xfId="37285"/>
    <cellStyle name="Output 2 2 2 3 4 3" xfId="15483"/>
    <cellStyle name="Output 2 2 2 3 4 3 2" xfId="27293"/>
    <cellStyle name="Output 2 2 2 3 4 3 2 2" xfId="50912"/>
    <cellStyle name="Output 2 2 2 3 4 3 3" xfId="39104"/>
    <cellStyle name="Output 2 2 2 3 4 4" xfId="19193"/>
    <cellStyle name="Output 2 2 2 3 4 4 2" xfId="42814"/>
    <cellStyle name="Output 2 2 2 3 4 5" xfId="31006"/>
    <cellStyle name="Output 2 2 2 3 5" xfId="7856"/>
    <cellStyle name="Output 2 2 2 3 5 2" xfId="14141"/>
    <cellStyle name="Output 2 2 2 3 5 2 2" xfId="25951"/>
    <cellStyle name="Output 2 2 2 3 5 2 2 2" xfId="49570"/>
    <cellStyle name="Output 2 2 2 3 5 2 3" xfId="37762"/>
    <cellStyle name="Output 2 2 2 3 5 3" xfId="9759"/>
    <cellStyle name="Output 2 2 2 3 5 3 2" xfId="21569"/>
    <cellStyle name="Output 2 2 2 3 5 3 2 2" xfId="45188"/>
    <cellStyle name="Output 2 2 2 3 5 3 3" xfId="33380"/>
    <cellStyle name="Output 2 2 2 3 5 4" xfId="19670"/>
    <cellStyle name="Output 2 2 2 3 5 4 2" xfId="43291"/>
    <cellStyle name="Output 2 2 2 3 5 5" xfId="31483"/>
    <cellStyle name="Output 2 2 2 3 6" xfId="10796"/>
    <cellStyle name="Output 2 2 2 3 6 2" xfId="22606"/>
    <cellStyle name="Output 2 2 2 3 6 2 2" xfId="46225"/>
    <cellStyle name="Output 2 2 2 3 6 3" xfId="34417"/>
    <cellStyle name="Output 2 2 2 3 7" xfId="16661"/>
    <cellStyle name="Output 2 2 2 3 7 2" xfId="28471"/>
    <cellStyle name="Output 2 2 2 3 7 2 2" xfId="52090"/>
    <cellStyle name="Output 2 2 2 3 7 3" xfId="40282"/>
    <cellStyle name="Output 2 2 2 3 8" xfId="17296"/>
    <cellStyle name="Output 2 2 2 3 8 2" xfId="40917"/>
    <cellStyle name="Output 2 2 2 3 9" xfId="29109"/>
    <cellStyle name="Output 2 2 2 4" xfId="3583"/>
    <cellStyle name="Output 2 2 2 4 2" xfId="6170"/>
    <cellStyle name="Output 2 2 2 4 2 2" xfId="8510"/>
    <cellStyle name="Output 2 2 2 4 2 2 2" xfId="14795"/>
    <cellStyle name="Output 2 2 2 4 2 2 2 2" xfId="26605"/>
    <cellStyle name="Output 2 2 2 4 2 2 2 2 2" xfId="50224"/>
    <cellStyle name="Output 2 2 2 4 2 2 2 3" xfId="38416"/>
    <cellStyle name="Output 2 2 2 4 2 2 3" xfId="15264"/>
    <cellStyle name="Output 2 2 2 4 2 2 3 2" xfId="27074"/>
    <cellStyle name="Output 2 2 2 4 2 2 3 2 2" xfId="50693"/>
    <cellStyle name="Output 2 2 2 4 2 2 3 3" xfId="38885"/>
    <cellStyle name="Output 2 2 2 4 2 2 4" xfId="20324"/>
    <cellStyle name="Output 2 2 2 4 2 2 4 2" xfId="43945"/>
    <cellStyle name="Output 2 2 2 4 2 2 5" xfId="32137"/>
    <cellStyle name="Output 2 2 2 4 2 3" xfId="8848"/>
    <cellStyle name="Output 2 2 2 4 2 3 2" xfId="15133"/>
    <cellStyle name="Output 2 2 2 4 2 3 2 2" xfId="26943"/>
    <cellStyle name="Output 2 2 2 4 2 3 2 2 2" xfId="50562"/>
    <cellStyle name="Output 2 2 2 4 2 3 2 3" xfId="38754"/>
    <cellStyle name="Output 2 2 2 4 2 3 3" xfId="12252"/>
    <cellStyle name="Output 2 2 2 4 2 3 3 2" xfId="24062"/>
    <cellStyle name="Output 2 2 2 4 2 3 3 2 2" xfId="47681"/>
    <cellStyle name="Output 2 2 2 4 2 3 3 3" xfId="35873"/>
    <cellStyle name="Output 2 2 2 4 2 3 4" xfId="20662"/>
    <cellStyle name="Output 2 2 2 4 2 3 4 2" xfId="44283"/>
    <cellStyle name="Output 2 2 2 4 2 3 5" xfId="32475"/>
    <cellStyle name="Output 2 2 2 4 2 4" xfId="12479"/>
    <cellStyle name="Output 2 2 2 4 2 4 2" xfId="24289"/>
    <cellStyle name="Output 2 2 2 4 2 4 2 2" xfId="47908"/>
    <cellStyle name="Output 2 2 2 4 2 4 3" xfId="36100"/>
    <cellStyle name="Output 2 2 2 4 2 5" xfId="10045"/>
    <cellStyle name="Output 2 2 2 4 2 5 2" xfId="21855"/>
    <cellStyle name="Output 2 2 2 4 2 5 2 2" xfId="45474"/>
    <cellStyle name="Output 2 2 2 4 2 5 3" xfId="33666"/>
    <cellStyle name="Output 2 2 2 4 2 6" xfId="18038"/>
    <cellStyle name="Output 2 2 2 4 2 6 2" xfId="41659"/>
    <cellStyle name="Output 2 2 2 4 2 7" xfId="29851"/>
    <cellStyle name="Output 2 2 2 4 3" xfId="6257"/>
    <cellStyle name="Output 2 2 2 4 3 2" xfId="8597"/>
    <cellStyle name="Output 2 2 2 4 3 2 2" xfId="14882"/>
    <cellStyle name="Output 2 2 2 4 3 2 2 2" xfId="26692"/>
    <cellStyle name="Output 2 2 2 4 3 2 2 2 2" xfId="50311"/>
    <cellStyle name="Output 2 2 2 4 3 2 2 3" xfId="38503"/>
    <cellStyle name="Output 2 2 2 4 3 2 3" xfId="9041"/>
    <cellStyle name="Output 2 2 2 4 3 2 3 2" xfId="20851"/>
    <cellStyle name="Output 2 2 2 4 3 2 3 2 2" xfId="44470"/>
    <cellStyle name="Output 2 2 2 4 3 2 3 3" xfId="32662"/>
    <cellStyle name="Output 2 2 2 4 3 2 4" xfId="20411"/>
    <cellStyle name="Output 2 2 2 4 3 2 4 2" xfId="44032"/>
    <cellStyle name="Output 2 2 2 4 3 2 5" xfId="32224"/>
    <cellStyle name="Output 2 2 2 4 3 3" xfId="8935"/>
    <cellStyle name="Output 2 2 2 4 3 3 2" xfId="15220"/>
    <cellStyle name="Output 2 2 2 4 3 3 2 2" xfId="27030"/>
    <cellStyle name="Output 2 2 2 4 3 3 2 2 2" xfId="50649"/>
    <cellStyle name="Output 2 2 2 4 3 3 2 3" xfId="38841"/>
    <cellStyle name="Output 2 2 2 4 3 3 3" xfId="9897"/>
    <cellStyle name="Output 2 2 2 4 3 3 3 2" xfId="21707"/>
    <cellStyle name="Output 2 2 2 4 3 3 3 2 2" xfId="45326"/>
    <cellStyle name="Output 2 2 2 4 3 3 3 3" xfId="33518"/>
    <cellStyle name="Output 2 2 2 4 3 3 4" xfId="20749"/>
    <cellStyle name="Output 2 2 2 4 3 3 4 2" xfId="44370"/>
    <cellStyle name="Output 2 2 2 4 3 3 5" xfId="32562"/>
    <cellStyle name="Output 2 2 2 4 3 4" xfId="12566"/>
    <cellStyle name="Output 2 2 2 4 3 4 2" xfId="24376"/>
    <cellStyle name="Output 2 2 2 4 3 4 2 2" xfId="47995"/>
    <cellStyle name="Output 2 2 2 4 3 4 3" xfId="36187"/>
    <cellStyle name="Output 2 2 2 4 3 5" xfId="15462"/>
    <cellStyle name="Output 2 2 2 4 3 5 2" xfId="27272"/>
    <cellStyle name="Output 2 2 2 4 3 5 2 2" xfId="50891"/>
    <cellStyle name="Output 2 2 2 4 3 5 3" xfId="39083"/>
    <cellStyle name="Output 2 2 2 4 3 6" xfId="18125"/>
    <cellStyle name="Output 2 2 2 4 3 6 2" xfId="41746"/>
    <cellStyle name="Output 2 2 2 4 3 7" xfId="29938"/>
    <cellStyle name="Output 2 2 2 4 4" xfId="7564"/>
    <cellStyle name="Output 2 2 2 4 4 2" xfId="13849"/>
    <cellStyle name="Output 2 2 2 4 4 2 2" xfId="25659"/>
    <cellStyle name="Output 2 2 2 4 4 2 2 2" xfId="49278"/>
    <cellStyle name="Output 2 2 2 4 4 2 3" xfId="37470"/>
    <cellStyle name="Output 2 2 2 4 4 3" xfId="16193"/>
    <cellStyle name="Output 2 2 2 4 4 3 2" xfId="28003"/>
    <cellStyle name="Output 2 2 2 4 4 3 2 2" xfId="51622"/>
    <cellStyle name="Output 2 2 2 4 4 3 3" xfId="39814"/>
    <cellStyle name="Output 2 2 2 4 4 4" xfId="19378"/>
    <cellStyle name="Output 2 2 2 4 4 4 2" xfId="42999"/>
    <cellStyle name="Output 2 2 2 4 4 5" xfId="31191"/>
    <cellStyle name="Output 2 2 2 4 5" xfId="6985"/>
    <cellStyle name="Output 2 2 2 4 5 2" xfId="13270"/>
    <cellStyle name="Output 2 2 2 4 5 2 2" xfId="25080"/>
    <cellStyle name="Output 2 2 2 4 5 2 2 2" xfId="48699"/>
    <cellStyle name="Output 2 2 2 4 5 2 3" xfId="36891"/>
    <cellStyle name="Output 2 2 2 4 5 3" xfId="12229"/>
    <cellStyle name="Output 2 2 2 4 5 3 2" xfId="24039"/>
    <cellStyle name="Output 2 2 2 4 5 3 2 2" xfId="47658"/>
    <cellStyle name="Output 2 2 2 4 5 3 3" xfId="35850"/>
    <cellStyle name="Output 2 2 2 4 5 4" xfId="18799"/>
    <cellStyle name="Output 2 2 2 4 5 4 2" xfId="42420"/>
    <cellStyle name="Output 2 2 2 4 5 5" xfId="30612"/>
    <cellStyle name="Output 2 2 2 4 6" xfId="10991"/>
    <cellStyle name="Output 2 2 2 4 6 2" xfId="22801"/>
    <cellStyle name="Output 2 2 2 4 6 2 2" xfId="46420"/>
    <cellStyle name="Output 2 2 2 4 6 3" xfId="34612"/>
    <cellStyle name="Output 2 2 2 4 7" xfId="10318"/>
    <cellStyle name="Output 2 2 2 4 7 2" xfId="22128"/>
    <cellStyle name="Output 2 2 2 4 7 2 2" xfId="45747"/>
    <cellStyle name="Output 2 2 2 4 7 3" xfId="33939"/>
    <cellStyle name="Output 2 2 2 4 8" xfId="17472"/>
    <cellStyle name="Output 2 2 2 4 8 2" xfId="41093"/>
    <cellStyle name="Output 2 2 2 4 9" xfId="29285"/>
    <cellStyle name="Output 2 2 2 5" xfId="3431"/>
    <cellStyle name="Output 2 2 2 5 2" xfId="6064"/>
    <cellStyle name="Output 2 2 2 5 2 2" xfId="8423"/>
    <cellStyle name="Output 2 2 2 5 2 2 2" xfId="14708"/>
    <cellStyle name="Output 2 2 2 5 2 2 2 2" xfId="26518"/>
    <cellStyle name="Output 2 2 2 5 2 2 2 2 2" xfId="50137"/>
    <cellStyle name="Output 2 2 2 5 2 2 2 3" xfId="38329"/>
    <cellStyle name="Output 2 2 2 5 2 2 3" xfId="11941"/>
    <cellStyle name="Output 2 2 2 5 2 2 3 2" xfId="23751"/>
    <cellStyle name="Output 2 2 2 5 2 2 3 2 2" xfId="47370"/>
    <cellStyle name="Output 2 2 2 5 2 2 3 3" xfId="35562"/>
    <cellStyle name="Output 2 2 2 5 2 2 4" xfId="20237"/>
    <cellStyle name="Output 2 2 2 5 2 2 4 2" xfId="43858"/>
    <cellStyle name="Output 2 2 2 5 2 2 5" xfId="32050"/>
    <cellStyle name="Output 2 2 2 5 2 3" xfId="8770"/>
    <cellStyle name="Output 2 2 2 5 2 3 2" xfId="15055"/>
    <cellStyle name="Output 2 2 2 5 2 3 2 2" xfId="26865"/>
    <cellStyle name="Output 2 2 2 5 2 3 2 2 2" xfId="50484"/>
    <cellStyle name="Output 2 2 2 5 2 3 2 3" xfId="38676"/>
    <cellStyle name="Output 2 2 2 5 2 3 3" xfId="12116"/>
    <cellStyle name="Output 2 2 2 5 2 3 3 2" xfId="23926"/>
    <cellStyle name="Output 2 2 2 5 2 3 3 2 2" xfId="47545"/>
    <cellStyle name="Output 2 2 2 5 2 3 3 3" xfId="35737"/>
    <cellStyle name="Output 2 2 2 5 2 3 4" xfId="20584"/>
    <cellStyle name="Output 2 2 2 5 2 3 4 2" xfId="44205"/>
    <cellStyle name="Output 2 2 2 5 2 3 5" xfId="32397"/>
    <cellStyle name="Output 2 2 2 5 2 4" xfId="12390"/>
    <cellStyle name="Output 2 2 2 5 2 4 2" xfId="24200"/>
    <cellStyle name="Output 2 2 2 5 2 4 2 2" xfId="47819"/>
    <cellStyle name="Output 2 2 2 5 2 4 3" xfId="36011"/>
    <cellStyle name="Output 2 2 2 5 2 5" xfId="11587"/>
    <cellStyle name="Output 2 2 2 5 2 5 2" xfId="23397"/>
    <cellStyle name="Output 2 2 2 5 2 5 2 2" xfId="47016"/>
    <cellStyle name="Output 2 2 2 5 2 5 3" xfId="35208"/>
    <cellStyle name="Output 2 2 2 5 2 6" xfId="17960"/>
    <cellStyle name="Output 2 2 2 5 2 6 2" xfId="41581"/>
    <cellStyle name="Output 2 2 2 5 2 7" xfId="29773"/>
    <cellStyle name="Output 2 2 2 5 3" xfId="6239"/>
    <cellStyle name="Output 2 2 2 5 3 2" xfId="8579"/>
    <cellStyle name="Output 2 2 2 5 3 2 2" xfId="14864"/>
    <cellStyle name="Output 2 2 2 5 3 2 2 2" xfId="26674"/>
    <cellStyle name="Output 2 2 2 5 3 2 2 2 2" xfId="50293"/>
    <cellStyle name="Output 2 2 2 5 3 2 2 3" xfId="38485"/>
    <cellStyle name="Output 2 2 2 5 3 2 3" xfId="11590"/>
    <cellStyle name="Output 2 2 2 5 3 2 3 2" xfId="23400"/>
    <cellStyle name="Output 2 2 2 5 3 2 3 2 2" xfId="47019"/>
    <cellStyle name="Output 2 2 2 5 3 2 3 3" xfId="35211"/>
    <cellStyle name="Output 2 2 2 5 3 2 4" xfId="20393"/>
    <cellStyle name="Output 2 2 2 5 3 2 4 2" xfId="44014"/>
    <cellStyle name="Output 2 2 2 5 3 2 5" xfId="32206"/>
    <cellStyle name="Output 2 2 2 5 3 3" xfId="8917"/>
    <cellStyle name="Output 2 2 2 5 3 3 2" xfId="15202"/>
    <cellStyle name="Output 2 2 2 5 3 3 2 2" xfId="27012"/>
    <cellStyle name="Output 2 2 2 5 3 3 2 2 2" xfId="50631"/>
    <cellStyle name="Output 2 2 2 5 3 3 2 3" xfId="38823"/>
    <cellStyle name="Output 2 2 2 5 3 3 3" xfId="9168"/>
    <cellStyle name="Output 2 2 2 5 3 3 3 2" xfId="20978"/>
    <cellStyle name="Output 2 2 2 5 3 3 3 2 2" xfId="44597"/>
    <cellStyle name="Output 2 2 2 5 3 3 3 3" xfId="32789"/>
    <cellStyle name="Output 2 2 2 5 3 3 4" xfId="20731"/>
    <cellStyle name="Output 2 2 2 5 3 3 4 2" xfId="44352"/>
    <cellStyle name="Output 2 2 2 5 3 3 5" xfId="32544"/>
    <cellStyle name="Output 2 2 2 5 3 4" xfId="12548"/>
    <cellStyle name="Output 2 2 2 5 3 4 2" xfId="24358"/>
    <cellStyle name="Output 2 2 2 5 3 4 2 2" xfId="47977"/>
    <cellStyle name="Output 2 2 2 5 3 4 3" xfId="36169"/>
    <cellStyle name="Output 2 2 2 5 3 5" xfId="15842"/>
    <cellStyle name="Output 2 2 2 5 3 5 2" xfId="27652"/>
    <cellStyle name="Output 2 2 2 5 3 5 2 2" xfId="51271"/>
    <cellStyle name="Output 2 2 2 5 3 5 3" xfId="39463"/>
    <cellStyle name="Output 2 2 2 5 3 6" xfId="18107"/>
    <cellStyle name="Output 2 2 2 5 3 6 2" xfId="41728"/>
    <cellStyle name="Output 2 2 2 5 3 7" xfId="29920"/>
    <cellStyle name="Output 2 2 2 5 4" xfId="7433"/>
    <cellStyle name="Output 2 2 2 5 4 2" xfId="13718"/>
    <cellStyle name="Output 2 2 2 5 4 2 2" xfId="25528"/>
    <cellStyle name="Output 2 2 2 5 4 2 2 2" xfId="49147"/>
    <cellStyle name="Output 2 2 2 5 4 2 3" xfId="37339"/>
    <cellStyle name="Output 2 2 2 5 4 3" xfId="16308"/>
    <cellStyle name="Output 2 2 2 5 4 3 2" xfId="28118"/>
    <cellStyle name="Output 2 2 2 5 4 3 2 2" xfId="51737"/>
    <cellStyle name="Output 2 2 2 5 4 3 3" xfId="39929"/>
    <cellStyle name="Output 2 2 2 5 4 4" xfId="19247"/>
    <cellStyle name="Output 2 2 2 5 4 4 2" xfId="42868"/>
    <cellStyle name="Output 2 2 2 5 4 5" xfId="31060"/>
    <cellStyle name="Output 2 2 2 5 5" xfId="7139"/>
    <cellStyle name="Output 2 2 2 5 5 2" xfId="13424"/>
    <cellStyle name="Output 2 2 2 5 5 2 2" xfId="25234"/>
    <cellStyle name="Output 2 2 2 5 5 2 2 2" xfId="48853"/>
    <cellStyle name="Output 2 2 2 5 5 2 3" xfId="37045"/>
    <cellStyle name="Output 2 2 2 5 5 3" xfId="11875"/>
    <cellStyle name="Output 2 2 2 5 5 3 2" xfId="23685"/>
    <cellStyle name="Output 2 2 2 5 5 3 2 2" xfId="47304"/>
    <cellStyle name="Output 2 2 2 5 5 3 3" xfId="35496"/>
    <cellStyle name="Output 2 2 2 5 5 4" xfId="18953"/>
    <cellStyle name="Output 2 2 2 5 5 4 2" xfId="42574"/>
    <cellStyle name="Output 2 2 2 5 5 5" xfId="30766"/>
    <cellStyle name="Output 2 2 2 5 6" xfId="10854"/>
    <cellStyle name="Output 2 2 2 5 6 2" xfId="22664"/>
    <cellStyle name="Output 2 2 2 5 6 2 2" xfId="46283"/>
    <cellStyle name="Output 2 2 2 5 6 3" xfId="34475"/>
    <cellStyle name="Output 2 2 2 5 7" xfId="16792"/>
    <cellStyle name="Output 2 2 2 5 7 2" xfId="28602"/>
    <cellStyle name="Output 2 2 2 5 7 2 2" xfId="52221"/>
    <cellStyle name="Output 2 2 2 5 7 3" xfId="40413"/>
    <cellStyle name="Output 2 2 2 5 8" xfId="17348"/>
    <cellStyle name="Output 2 2 2 5 8 2" xfId="40969"/>
    <cellStyle name="Output 2 2 2 5 9" xfId="29161"/>
    <cellStyle name="Output 2 2 2 6" xfId="3521"/>
    <cellStyle name="Output 2 2 2 6 2" xfId="6253"/>
    <cellStyle name="Output 2 2 2 6 2 2" xfId="8593"/>
    <cellStyle name="Output 2 2 2 6 2 2 2" xfId="14878"/>
    <cellStyle name="Output 2 2 2 6 2 2 2 2" xfId="26688"/>
    <cellStyle name="Output 2 2 2 6 2 2 2 2 2" xfId="50307"/>
    <cellStyle name="Output 2 2 2 6 2 2 2 3" xfId="38499"/>
    <cellStyle name="Output 2 2 2 6 2 2 3" xfId="9032"/>
    <cellStyle name="Output 2 2 2 6 2 2 3 2" xfId="20842"/>
    <cellStyle name="Output 2 2 2 6 2 2 3 2 2" xfId="44461"/>
    <cellStyle name="Output 2 2 2 6 2 2 3 3" xfId="32653"/>
    <cellStyle name="Output 2 2 2 6 2 2 4" xfId="20407"/>
    <cellStyle name="Output 2 2 2 6 2 2 4 2" xfId="44028"/>
    <cellStyle name="Output 2 2 2 6 2 2 5" xfId="32220"/>
    <cellStyle name="Output 2 2 2 6 2 3" xfId="8931"/>
    <cellStyle name="Output 2 2 2 6 2 3 2" xfId="15216"/>
    <cellStyle name="Output 2 2 2 6 2 3 2 2" xfId="27026"/>
    <cellStyle name="Output 2 2 2 6 2 3 2 2 2" xfId="50645"/>
    <cellStyle name="Output 2 2 2 6 2 3 2 3" xfId="38837"/>
    <cellStyle name="Output 2 2 2 6 2 3 3" xfId="10436"/>
    <cellStyle name="Output 2 2 2 6 2 3 3 2" xfId="22246"/>
    <cellStyle name="Output 2 2 2 6 2 3 3 2 2" xfId="45865"/>
    <cellStyle name="Output 2 2 2 6 2 3 3 3" xfId="34057"/>
    <cellStyle name="Output 2 2 2 6 2 3 4" xfId="20745"/>
    <cellStyle name="Output 2 2 2 6 2 3 4 2" xfId="44366"/>
    <cellStyle name="Output 2 2 2 6 2 3 5" xfId="32558"/>
    <cellStyle name="Output 2 2 2 6 2 4" xfId="12562"/>
    <cellStyle name="Output 2 2 2 6 2 4 2" xfId="24372"/>
    <cellStyle name="Output 2 2 2 6 2 4 2 2" xfId="47991"/>
    <cellStyle name="Output 2 2 2 6 2 4 3" xfId="36183"/>
    <cellStyle name="Output 2 2 2 6 2 5" xfId="15846"/>
    <cellStyle name="Output 2 2 2 6 2 5 2" xfId="27656"/>
    <cellStyle name="Output 2 2 2 6 2 5 2 2" xfId="51275"/>
    <cellStyle name="Output 2 2 2 6 2 5 3" xfId="39467"/>
    <cellStyle name="Output 2 2 2 6 2 6" xfId="18121"/>
    <cellStyle name="Output 2 2 2 6 2 6 2" xfId="41742"/>
    <cellStyle name="Output 2 2 2 6 2 7" xfId="29934"/>
    <cellStyle name="Output 2 2 2 6 3" xfId="7518"/>
    <cellStyle name="Output 2 2 2 6 3 2" xfId="13803"/>
    <cellStyle name="Output 2 2 2 6 3 2 2" xfId="25613"/>
    <cellStyle name="Output 2 2 2 6 3 2 2 2" xfId="49232"/>
    <cellStyle name="Output 2 2 2 6 3 2 3" xfId="37424"/>
    <cellStyle name="Output 2 2 2 6 3 3" xfId="16554"/>
    <cellStyle name="Output 2 2 2 6 3 3 2" xfId="28364"/>
    <cellStyle name="Output 2 2 2 6 3 3 2 2" xfId="51983"/>
    <cellStyle name="Output 2 2 2 6 3 3 3" xfId="40175"/>
    <cellStyle name="Output 2 2 2 6 3 4" xfId="19332"/>
    <cellStyle name="Output 2 2 2 6 3 4 2" xfId="42953"/>
    <cellStyle name="Output 2 2 2 6 3 5" xfId="31145"/>
    <cellStyle name="Output 2 2 2 6 4" xfId="8166"/>
    <cellStyle name="Output 2 2 2 6 4 2" xfId="14451"/>
    <cellStyle name="Output 2 2 2 6 4 2 2" xfId="26261"/>
    <cellStyle name="Output 2 2 2 6 4 2 2 2" xfId="49880"/>
    <cellStyle name="Output 2 2 2 6 4 2 3" xfId="38072"/>
    <cellStyle name="Output 2 2 2 6 4 3" xfId="11438"/>
    <cellStyle name="Output 2 2 2 6 4 3 2" xfId="23248"/>
    <cellStyle name="Output 2 2 2 6 4 3 2 2" xfId="46867"/>
    <cellStyle name="Output 2 2 2 6 4 3 3" xfId="35059"/>
    <cellStyle name="Output 2 2 2 6 4 4" xfId="19980"/>
    <cellStyle name="Output 2 2 2 6 4 4 2" xfId="43601"/>
    <cellStyle name="Output 2 2 2 6 4 5" xfId="31793"/>
    <cellStyle name="Output 2 2 2 6 5" xfId="10942"/>
    <cellStyle name="Output 2 2 2 6 5 2" xfId="22752"/>
    <cellStyle name="Output 2 2 2 6 5 2 2" xfId="46371"/>
    <cellStyle name="Output 2 2 2 6 5 3" xfId="34563"/>
    <cellStyle name="Output 2 2 2 6 6" xfId="16572"/>
    <cellStyle name="Output 2 2 2 6 6 2" xfId="28382"/>
    <cellStyle name="Output 2 2 2 6 6 2 2" xfId="52001"/>
    <cellStyle name="Output 2 2 2 6 6 3" xfId="40193"/>
    <cellStyle name="Output 2 2 2 6 7" xfId="17433"/>
    <cellStyle name="Output 2 2 2 6 7 2" xfId="41054"/>
    <cellStyle name="Output 2 2 2 6 8" xfId="29246"/>
    <cellStyle name="Output 2 2 2 7" xfId="676"/>
    <cellStyle name="Output 2 2 2 7 2" xfId="6537"/>
    <cellStyle name="Output 2 2 2 7 2 2" xfId="12822"/>
    <cellStyle name="Output 2 2 2 7 2 2 2" xfId="24632"/>
    <cellStyle name="Output 2 2 2 7 2 2 2 2" xfId="48251"/>
    <cellStyle name="Output 2 2 2 7 2 2 3" xfId="36443"/>
    <cellStyle name="Output 2 2 2 7 2 3" xfId="11661"/>
    <cellStyle name="Output 2 2 2 7 2 3 2" xfId="23471"/>
    <cellStyle name="Output 2 2 2 7 2 3 2 2" xfId="47090"/>
    <cellStyle name="Output 2 2 2 7 2 3 3" xfId="35282"/>
    <cellStyle name="Output 2 2 2 7 2 4" xfId="18351"/>
    <cellStyle name="Output 2 2 2 7 2 4 2" xfId="41972"/>
    <cellStyle name="Output 2 2 2 7 2 5" xfId="30164"/>
    <cellStyle name="Output 2 2 2 7 3" xfId="8177"/>
    <cellStyle name="Output 2 2 2 7 3 2" xfId="14462"/>
    <cellStyle name="Output 2 2 2 7 3 2 2" xfId="26272"/>
    <cellStyle name="Output 2 2 2 7 3 2 2 2" xfId="49891"/>
    <cellStyle name="Output 2 2 2 7 3 2 3" xfId="38083"/>
    <cellStyle name="Output 2 2 2 7 3 3" xfId="9493"/>
    <cellStyle name="Output 2 2 2 7 3 3 2" xfId="21303"/>
    <cellStyle name="Output 2 2 2 7 3 3 2 2" xfId="44922"/>
    <cellStyle name="Output 2 2 2 7 3 3 3" xfId="33114"/>
    <cellStyle name="Output 2 2 2 7 3 4" xfId="19991"/>
    <cellStyle name="Output 2 2 2 7 3 4 2" xfId="43612"/>
    <cellStyle name="Output 2 2 2 7 3 5" xfId="31804"/>
    <cellStyle name="Output 2 2 2 7 4" xfId="9331"/>
    <cellStyle name="Output 2 2 2 7 4 2" xfId="21141"/>
    <cellStyle name="Output 2 2 2 7 4 2 2" xfId="44760"/>
    <cellStyle name="Output 2 2 2 7 4 3" xfId="32952"/>
    <cellStyle name="Output 2 2 2 7 5" xfId="10166"/>
    <cellStyle name="Output 2 2 2 7 5 2" xfId="21976"/>
    <cellStyle name="Output 2 2 2 7 5 2 2" xfId="45595"/>
    <cellStyle name="Output 2 2 2 7 5 3" xfId="33787"/>
    <cellStyle name="Output 2 2 2 7 6" xfId="16876"/>
    <cellStyle name="Output 2 2 2 7 6 2" xfId="40497"/>
    <cellStyle name="Output 2 2 2 7 7" xfId="28689"/>
    <cellStyle name="Output 2 2 3" xfId="3321"/>
    <cellStyle name="Output 2 2 3 2" xfId="5967"/>
    <cellStyle name="Output 2 2 3 2 2" xfId="8357"/>
    <cellStyle name="Output 2 2 3 2 2 2" xfId="14642"/>
    <cellStyle name="Output 2 2 3 2 2 2 2" xfId="26452"/>
    <cellStyle name="Output 2 2 3 2 2 2 2 2" xfId="50071"/>
    <cellStyle name="Output 2 2 3 2 2 2 3" xfId="38263"/>
    <cellStyle name="Output 2 2 3 2 2 3" xfId="9210"/>
    <cellStyle name="Output 2 2 3 2 2 3 2" xfId="21020"/>
    <cellStyle name="Output 2 2 3 2 2 3 2 2" xfId="44639"/>
    <cellStyle name="Output 2 2 3 2 2 3 3" xfId="32831"/>
    <cellStyle name="Output 2 2 3 2 2 4" xfId="20171"/>
    <cellStyle name="Output 2 2 3 2 2 4 2" xfId="43792"/>
    <cellStyle name="Output 2 2 3 2 2 5" xfId="31984"/>
    <cellStyle name="Output 2 2 3 2 3" xfId="8711"/>
    <cellStyle name="Output 2 2 3 2 3 2" xfId="14996"/>
    <cellStyle name="Output 2 2 3 2 3 2 2" xfId="26806"/>
    <cellStyle name="Output 2 2 3 2 3 2 2 2" xfId="50425"/>
    <cellStyle name="Output 2 2 3 2 3 2 3" xfId="38617"/>
    <cellStyle name="Output 2 2 3 2 3 3" xfId="11412"/>
    <cellStyle name="Output 2 2 3 2 3 3 2" xfId="23222"/>
    <cellStyle name="Output 2 2 3 2 3 3 2 2" xfId="46841"/>
    <cellStyle name="Output 2 2 3 2 3 3 3" xfId="35033"/>
    <cellStyle name="Output 2 2 3 2 3 4" xfId="20525"/>
    <cellStyle name="Output 2 2 3 2 3 4 2" xfId="44146"/>
    <cellStyle name="Output 2 2 3 2 3 5" xfId="32338"/>
    <cellStyle name="Output 2 2 3 2 4" xfId="12311"/>
    <cellStyle name="Output 2 2 3 2 4 2" xfId="24121"/>
    <cellStyle name="Output 2 2 3 2 4 2 2" xfId="47740"/>
    <cellStyle name="Output 2 2 3 2 4 3" xfId="35932"/>
    <cellStyle name="Output 2 2 3 2 5" xfId="16322"/>
    <cellStyle name="Output 2 2 3 2 5 2" xfId="28132"/>
    <cellStyle name="Output 2 2 3 2 5 2 2" xfId="51751"/>
    <cellStyle name="Output 2 2 3 2 5 3" xfId="39943"/>
    <cellStyle name="Output 2 2 3 2 6" xfId="17901"/>
    <cellStyle name="Output 2 2 3 2 6 2" xfId="41522"/>
    <cellStyle name="Output 2 2 3 2 7" xfId="29714"/>
    <cellStyle name="Output 2 2 3 3" xfId="6224"/>
    <cellStyle name="Output 2 2 3 3 2" xfId="8564"/>
    <cellStyle name="Output 2 2 3 3 2 2" xfId="14849"/>
    <cellStyle name="Output 2 2 3 3 2 2 2" xfId="26659"/>
    <cellStyle name="Output 2 2 3 3 2 2 2 2" xfId="50278"/>
    <cellStyle name="Output 2 2 3 3 2 2 3" xfId="38470"/>
    <cellStyle name="Output 2 2 3 3 2 3" xfId="9213"/>
    <cellStyle name="Output 2 2 3 3 2 3 2" xfId="21023"/>
    <cellStyle name="Output 2 2 3 3 2 3 2 2" xfId="44642"/>
    <cellStyle name="Output 2 2 3 3 2 3 3" xfId="32834"/>
    <cellStyle name="Output 2 2 3 3 2 4" xfId="20378"/>
    <cellStyle name="Output 2 2 3 3 2 4 2" xfId="43999"/>
    <cellStyle name="Output 2 2 3 3 2 5" xfId="32191"/>
    <cellStyle name="Output 2 2 3 3 3" xfId="8902"/>
    <cellStyle name="Output 2 2 3 3 3 2" xfId="15187"/>
    <cellStyle name="Output 2 2 3 3 3 2 2" xfId="26997"/>
    <cellStyle name="Output 2 2 3 3 3 2 2 2" xfId="50616"/>
    <cellStyle name="Output 2 2 3 3 3 2 3" xfId="38808"/>
    <cellStyle name="Output 2 2 3 3 3 3" xfId="11937"/>
    <cellStyle name="Output 2 2 3 3 3 3 2" xfId="23747"/>
    <cellStyle name="Output 2 2 3 3 3 3 2 2" xfId="47366"/>
    <cellStyle name="Output 2 2 3 3 3 3 3" xfId="35558"/>
    <cellStyle name="Output 2 2 3 3 3 4" xfId="20716"/>
    <cellStyle name="Output 2 2 3 3 3 4 2" xfId="44337"/>
    <cellStyle name="Output 2 2 3 3 3 5" xfId="32529"/>
    <cellStyle name="Output 2 2 3 3 4" xfId="12533"/>
    <cellStyle name="Output 2 2 3 3 4 2" xfId="24343"/>
    <cellStyle name="Output 2 2 3 3 4 2 2" xfId="47962"/>
    <cellStyle name="Output 2 2 3 3 4 3" xfId="36154"/>
    <cellStyle name="Output 2 2 3 3 5" xfId="15902"/>
    <cellStyle name="Output 2 2 3 3 5 2" xfId="27712"/>
    <cellStyle name="Output 2 2 3 3 5 2 2" xfId="51331"/>
    <cellStyle name="Output 2 2 3 3 5 3" xfId="39523"/>
    <cellStyle name="Output 2 2 3 3 6" xfId="18092"/>
    <cellStyle name="Output 2 2 3 3 6 2" xfId="41713"/>
    <cellStyle name="Output 2 2 3 3 7" xfId="29905"/>
    <cellStyle name="Output 2 2 3 4" xfId="7362"/>
    <cellStyle name="Output 2 2 3 4 2" xfId="13647"/>
    <cellStyle name="Output 2 2 3 4 2 2" xfId="25457"/>
    <cellStyle name="Output 2 2 3 4 2 2 2" xfId="49076"/>
    <cellStyle name="Output 2 2 3 4 2 3" xfId="37268"/>
    <cellStyle name="Output 2 2 3 4 3" xfId="15907"/>
    <cellStyle name="Output 2 2 3 4 3 2" xfId="27717"/>
    <cellStyle name="Output 2 2 3 4 3 2 2" xfId="51336"/>
    <cellStyle name="Output 2 2 3 4 3 3" xfId="39528"/>
    <cellStyle name="Output 2 2 3 4 4" xfId="19176"/>
    <cellStyle name="Output 2 2 3 4 4 2" xfId="42797"/>
    <cellStyle name="Output 2 2 3 4 5" xfId="30989"/>
    <cellStyle name="Output 2 2 3 5" xfId="6891"/>
    <cellStyle name="Output 2 2 3 5 2" xfId="13176"/>
    <cellStyle name="Output 2 2 3 5 2 2" xfId="24986"/>
    <cellStyle name="Output 2 2 3 5 2 2 2" xfId="48605"/>
    <cellStyle name="Output 2 2 3 5 2 3" xfId="36797"/>
    <cellStyle name="Output 2 2 3 5 3" xfId="15796"/>
    <cellStyle name="Output 2 2 3 5 3 2" xfId="27606"/>
    <cellStyle name="Output 2 2 3 5 3 2 2" xfId="51225"/>
    <cellStyle name="Output 2 2 3 5 3 3" xfId="39417"/>
    <cellStyle name="Output 2 2 3 5 4" xfId="18705"/>
    <cellStyle name="Output 2 2 3 5 4 2" xfId="42326"/>
    <cellStyle name="Output 2 2 3 5 5" xfId="30518"/>
    <cellStyle name="Output 2 2 3 6" xfId="10764"/>
    <cellStyle name="Output 2 2 3 6 2" xfId="22574"/>
    <cellStyle name="Output 2 2 3 6 2 2" xfId="46193"/>
    <cellStyle name="Output 2 2 3 6 3" xfId="34385"/>
    <cellStyle name="Output 2 2 3 7" xfId="11949"/>
    <cellStyle name="Output 2 2 3 7 2" xfId="23759"/>
    <cellStyle name="Output 2 2 3 7 2 2" xfId="47378"/>
    <cellStyle name="Output 2 2 3 7 3" xfId="35570"/>
    <cellStyle name="Output 2 2 3 8" xfId="17282"/>
    <cellStyle name="Output 2 2 3 8 2" xfId="40903"/>
    <cellStyle name="Output 2 2 3 9" xfId="29095"/>
    <cellStyle name="Output 2 2 4" xfId="3420"/>
    <cellStyle name="Output 2 2 4 2" xfId="6053"/>
    <cellStyle name="Output 2 2 4 2 2" xfId="8412"/>
    <cellStyle name="Output 2 2 4 2 2 2" xfId="14697"/>
    <cellStyle name="Output 2 2 4 2 2 2 2" xfId="26507"/>
    <cellStyle name="Output 2 2 4 2 2 2 2 2" xfId="50126"/>
    <cellStyle name="Output 2 2 4 2 2 2 3" xfId="38318"/>
    <cellStyle name="Output 2 2 4 2 2 3" xfId="15440"/>
    <cellStyle name="Output 2 2 4 2 2 3 2" xfId="27250"/>
    <cellStyle name="Output 2 2 4 2 2 3 2 2" xfId="50869"/>
    <cellStyle name="Output 2 2 4 2 2 3 3" xfId="39061"/>
    <cellStyle name="Output 2 2 4 2 2 4" xfId="20226"/>
    <cellStyle name="Output 2 2 4 2 2 4 2" xfId="43847"/>
    <cellStyle name="Output 2 2 4 2 2 5" xfId="32039"/>
    <cellStyle name="Output 2 2 4 2 3" xfId="8759"/>
    <cellStyle name="Output 2 2 4 2 3 2" xfId="15044"/>
    <cellStyle name="Output 2 2 4 2 3 2 2" xfId="26854"/>
    <cellStyle name="Output 2 2 4 2 3 2 2 2" xfId="50473"/>
    <cellStyle name="Output 2 2 4 2 3 2 3" xfId="38665"/>
    <cellStyle name="Output 2 2 4 2 3 3" xfId="9182"/>
    <cellStyle name="Output 2 2 4 2 3 3 2" xfId="20992"/>
    <cellStyle name="Output 2 2 4 2 3 3 2 2" xfId="44611"/>
    <cellStyle name="Output 2 2 4 2 3 3 3" xfId="32803"/>
    <cellStyle name="Output 2 2 4 2 3 4" xfId="20573"/>
    <cellStyle name="Output 2 2 4 2 3 4 2" xfId="44194"/>
    <cellStyle name="Output 2 2 4 2 3 5" xfId="32386"/>
    <cellStyle name="Output 2 2 4 2 4" xfId="12379"/>
    <cellStyle name="Output 2 2 4 2 4 2" xfId="24189"/>
    <cellStyle name="Output 2 2 4 2 4 2 2" xfId="47808"/>
    <cellStyle name="Output 2 2 4 2 4 3" xfId="36000"/>
    <cellStyle name="Output 2 2 4 2 5" xfId="9180"/>
    <cellStyle name="Output 2 2 4 2 5 2" xfId="20990"/>
    <cellStyle name="Output 2 2 4 2 5 2 2" xfId="44609"/>
    <cellStyle name="Output 2 2 4 2 5 3" xfId="32801"/>
    <cellStyle name="Output 2 2 4 2 6" xfId="17949"/>
    <cellStyle name="Output 2 2 4 2 6 2" xfId="41570"/>
    <cellStyle name="Output 2 2 4 2 7" xfId="29762"/>
    <cellStyle name="Output 2 2 4 3" xfId="6236"/>
    <cellStyle name="Output 2 2 4 3 2" xfId="8576"/>
    <cellStyle name="Output 2 2 4 3 2 2" xfId="14861"/>
    <cellStyle name="Output 2 2 4 3 2 2 2" xfId="26671"/>
    <cellStyle name="Output 2 2 4 3 2 2 2 2" xfId="50290"/>
    <cellStyle name="Output 2 2 4 3 2 2 3" xfId="38482"/>
    <cellStyle name="Output 2 2 4 3 2 3" xfId="9734"/>
    <cellStyle name="Output 2 2 4 3 2 3 2" xfId="21544"/>
    <cellStyle name="Output 2 2 4 3 2 3 2 2" xfId="45163"/>
    <cellStyle name="Output 2 2 4 3 2 3 3" xfId="33355"/>
    <cellStyle name="Output 2 2 4 3 2 4" xfId="20390"/>
    <cellStyle name="Output 2 2 4 3 2 4 2" xfId="44011"/>
    <cellStyle name="Output 2 2 4 3 2 5" xfId="32203"/>
    <cellStyle name="Output 2 2 4 3 3" xfId="8914"/>
    <cellStyle name="Output 2 2 4 3 3 2" xfId="15199"/>
    <cellStyle name="Output 2 2 4 3 3 2 2" xfId="27009"/>
    <cellStyle name="Output 2 2 4 3 3 2 2 2" xfId="50628"/>
    <cellStyle name="Output 2 2 4 3 3 2 3" xfId="38820"/>
    <cellStyle name="Output 2 2 4 3 3 3" xfId="11492"/>
    <cellStyle name="Output 2 2 4 3 3 3 2" xfId="23302"/>
    <cellStyle name="Output 2 2 4 3 3 3 2 2" xfId="46921"/>
    <cellStyle name="Output 2 2 4 3 3 3 3" xfId="35113"/>
    <cellStyle name="Output 2 2 4 3 3 4" xfId="20728"/>
    <cellStyle name="Output 2 2 4 3 3 4 2" xfId="44349"/>
    <cellStyle name="Output 2 2 4 3 3 5" xfId="32541"/>
    <cellStyle name="Output 2 2 4 3 4" xfId="12545"/>
    <cellStyle name="Output 2 2 4 3 4 2" xfId="24355"/>
    <cellStyle name="Output 2 2 4 3 4 2 2" xfId="47974"/>
    <cellStyle name="Output 2 2 4 3 4 3" xfId="36166"/>
    <cellStyle name="Output 2 2 4 3 5" xfId="12317"/>
    <cellStyle name="Output 2 2 4 3 5 2" xfId="24127"/>
    <cellStyle name="Output 2 2 4 3 5 2 2" xfId="47746"/>
    <cellStyle name="Output 2 2 4 3 5 3" xfId="35938"/>
    <cellStyle name="Output 2 2 4 3 6" xfId="18104"/>
    <cellStyle name="Output 2 2 4 3 6 2" xfId="41725"/>
    <cellStyle name="Output 2 2 4 3 7" xfId="29917"/>
    <cellStyle name="Output 2 2 4 4" xfId="7422"/>
    <cellStyle name="Output 2 2 4 4 2" xfId="13707"/>
    <cellStyle name="Output 2 2 4 4 2 2" xfId="25517"/>
    <cellStyle name="Output 2 2 4 4 2 2 2" xfId="49136"/>
    <cellStyle name="Output 2 2 4 4 2 3" xfId="37328"/>
    <cellStyle name="Output 2 2 4 4 3" xfId="15869"/>
    <cellStyle name="Output 2 2 4 4 3 2" xfId="27679"/>
    <cellStyle name="Output 2 2 4 4 3 2 2" xfId="51298"/>
    <cellStyle name="Output 2 2 4 4 3 3" xfId="39490"/>
    <cellStyle name="Output 2 2 4 4 4" xfId="19236"/>
    <cellStyle name="Output 2 2 4 4 4 2" xfId="42857"/>
    <cellStyle name="Output 2 2 4 4 5" xfId="31049"/>
    <cellStyle name="Output 2 2 4 5" xfId="7637"/>
    <cellStyle name="Output 2 2 4 5 2" xfId="13922"/>
    <cellStyle name="Output 2 2 4 5 2 2" xfId="25732"/>
    <cellStyle name="Output 2 2 4 5 2 2 2" xfId="49351"/>
    <cellStyle name="Output 2 2 4 5 2 3" xfId="37543"/>
    <cellStyle name="Output 2 2 4 5 3" xfId="10282"/>
    <cellStyle name="Output 2 2 4 5 3 2" xfId="22092"/>
    <cellStyle name="Output 2 2 4 5 3 2 2" xfId="45711"/>
    <cellStyle name="Output 2 2 4 5 3 3" xfId="33903"/>
    <cellStyle name="Output 2 2 4 5 4" xfId="19451"/>
    <cellStyle name="Output 2 2 4 5 4 2" xfId="43072"/>
    <cellStyle name="Output 2 2 4 5 5" xfId="31264"/>
    <cellStyle name="Output 2 2 4 6" xfId="10843"/>
    <cellStyle name="Output 2 2 4 6 2" xfId="22653"/>
    <cellStyle name="Output 2 2 4 6 2 2" xfId="46272"/>
    <cellStyle name="Output 2 2 4 6 3" xfId="34464"/>
    <cellStyle name="Output 2 2 4 7" xfId="11538"/>
    <cellStyle name="Output 2 2 4 7 2" xfId="23348"/>
    <cellStyle name="Output 2 2 4 7 2 2" xfId="46967"/>
    <cellStyle name="Output 2 2 4 7 3" xfId="35159"/>
    <cellStyle name="Output 2 2 4 8" xfId="17337"/>
    <cellStyle name="Output 2 2 4 8 2" xfId="40958"/>
    <cellStyle name="Output 2 2 4 9" xfId="29150"/>
    <cellStyle name="Output 2 2 5" xfId="3499"/>
    <cellStyle name="Output 2 2 5 2" xfId="6108"/>
    <cellStyle name="Output 2 2 5 2 2" xfId="8467"/>
    <cellStyle name="Output 2 2 5 2 2 2" xfId="14752"/>
    <cellStyle name="Output 2 2 5 2 2 2 2" xfId="26562"/>
    <cellStyle name="Output 2 2 5 2 2 2 2 2" xfId="50181"/>
    <cellStyle name="Output 2 2 5 2 2 2 3" xfId="38373"/>
    <cellStyle name="Output 2 2 5 2 2 3" xfId="12197"/>
    <cellStyle name="Output 2 2 5 2 2 3 2" xfId="24007"/>
    <cellStyle name="Output 2 2 5 2 2 3 2 2" xfId="47626"/>
    <cellStyle name="Output 2 2 5 2 2 3 3" xfId="35818"/>
    <cellStyle name="Output 2 2 5 2 2 4" xfId="20281"/>
    <cellStyle name="Output 2 2 5 2 2 4 2" xfId="43902"/>
    <cellStyle name="Output 2 2 5 2 2 5" xfId="32094"/>
    <cellStyle name="Output 2 2 5 2 3" xfId="8814"/>
    <cellStyle name="Output 2 2 5 2 3 2" xfId="15099"/>
    <cellStyle name="Output 2 2 5 2 3 2 2" xfId="26909"/>
    <cellStyle name="Output 2 2 5 2 3 2 2 2" xfId="50528"/>
    <cellStyle name="Output 2 2 5 2 3 2 3" xfId="38720"/>
    <cellStyle name="Output 2 2 5 2 3 3" xfId="10599"/>
    <cellStyle name="Output 2 2 5 2 3 3 2" xfId="22409"/>
    <cellStyle name="Output 2 2 5 2 3 3 2 2" xfId="46028"/>
    <cellStyle name="Output 2 2 5 2 3 3 3" xfId="34220"/>
    <cellStyle name="Output 2 2 5 2 3 4" xfId="20628"/>
    <cellStyle name="Output 2 2 5 2 3 4 2" xfId="44249"/>
    <cellStyle name="Output 2 2 5 2 3 5" xfId="32441"/>
    <cellStyle name="Output 2 2 5 2 4" xfId="12434"/>
    <cellStyle name="Output 2 2 5 2 4 2" xfId="24244"/>
    <cellStyle name="Output 2 2 5 2 4 2 2" xfId="47863"/>
    <cellStyle name="Output 2 2 5 2 4 3" xfId="36055"/>
    <cellStyle name="Output 2 2 5 2 5" xfId="12148"/>
    <cellStyle name="Output 2 2 5 2 5 2" xfId="23958"/>
    <cellStyle name="Output 2 2 5 2 5 2 2" xfId="47577"/>
    <cellStyle name="Output 2 2 5 2 5 3" xfId="35769"/>
    <cellStyle name="Output 2 2 5 2 6" xfId="18004"/>
    <cellStyle name="Output 2 2 5 2 6 2" xfId="41625"/>
    <cellStyle name="Output 2 2 5 2 7" xfId="29817"/>
    <cellStyle name="Output 2 2 5 3" xfId="6250"/>
    <cellStyle name="Output 2 2 5 3 2" xfId="8590"/>
    <cellStyle name="Output 2 2 5 3 2 2" xfId="14875"/>
    <cellStyle name="Output 2 2 5 3 2 2 2" xfId="26685"/>
    <cellStyle name="Output 2 2 5 3 2 2 2 2" xfId="50304"/>
    <cellStyle name="Output 2 2 5 3 2 2 3" xfId="38496"/>
    <cellStyle name="Output 2 2 5 3 2 3" xfId="11617"/>
    <cellStyle name="Output 2 2 5 3 2 3 2" xfId="23427"/>
    <cellStyle name="Output 2 2 5 3 2 3 2 2" xfId="47046"/>
    <cellStyle name="Output 2 2 5 3 2 3 3" xfId="35238"/>
    <cellStyle name="Output 2 2 5 3 2 4" xfId="20404"/>
    <cellStyle name="Output 2 2 5 3 2 4 2" xfId="44025"/>
    <cellStyle name="Output 2 2 5 3 2 5" xfId="32217"/>
    <cellStyle name="Output 2 2 5 3 3" xfId="8928"/>
    <cellStyle name="Output 2 2 5 3 3 2" xfId="15213"/>
    <cellStyle name="Output 2 2 5 3 3 2 2" xfId="27023"/>
    <cellStyle name="Output 2 2 5 3 3 2 2 2" xfId="50642"/>
    <cellStyle name="Output 2 2 5 3 3 2 3" xfId="38834"/>
    <cellStyle name="Output 2 2 5 3 3 3" xfId="9714"/>
    <cellStyle name="Output 2 2 5 3 3 3 2" xfId="21524"/>
    <cellStyle name="Output 2 2 5 3 3 3 2 2" xfId="45143"/>
    <cellStyle name="Output 2 2 5 3 3 3 3" xfId="33335"/>
    <cellStyle name="Output 2 2 5 3 3 4" xfId="20742"/>
    <cellStyle name="Output 2 2 5 3 3 4 2" xfId="44363"/>
    <cellStyle name="Output 2 2 5 3 3 5" xfId="32555"/>
    <cellStyle name="Output 2 2 5 3 4" xfId="12559"/>
    <cellStyle name="Output 2 2 5 3 4 2" xfId="24369"/>
    <cellStyle name="Output 2 2 5 3 4 2 2" xfId="47988"/>
    <cellStyle name="Output 2 2 5 3 4 3" xfId="36180"/>
    <cellStyle name="Output 2 2 5 3 5" xfId="16432"/>
    <cellStyle name="Output 2 2 5 3 5 2" xfId="28242"/>
    <cellStyle name="Output 2 2 5 3 5 2 2" xfId="51861"/>
    <cellStyle name="Output 2 2 5 3 5 3" xfId="40053"/>
    <cellStyle name="Output 2 2 5 3 6" xfId="18118"/>
    <cellStyle name="Output 2 2 5 3 6 2" xfId="41739"/>
    <cellStyle name="Output 2 2 5 3 7" xfId="29931"/>
    <cellStyle name="Output 2 2 5 4" xfId="7501"/>
    <cellStyle name="Output 2 2 5 4 2" xfId="13786"/>
    <cellStyle name="Output 2 2 5 4 2 2" xfId="25596"/>
    <cellStyle name="Output 2 2 5 4 2 2 2" xfId="49215"/>
    <cellStyle name="Output 2 2 5 4 2 3" xfId="37407"/>
    <cellStyle name="Output 2 2 5 4 3" xfId="16376"/>
    <cellStyle name="Output 2 2 5 4 3 2" xfId="28186"/>
    <cellStyle name="Output 2 2 5 4 3 2 2" xfId="51805"/>
    <cellStyle name="Output 2 2 5 4 3 3" xfId="39997"/>
    <cellStyle name="Output 2 2 5 4 4" xfId="19315"/>
    <cellStyle name="Output 2 2 5 4 4 2" xfId="42936"/>
    <cellStyle name="Output 2 2 5 4 5" xfId="31128"/>
    <cellStyle name="Output 2 2 5 5" xfId="8097"/>
    <cellStyle name="Output 2 2 5 5 2" xfId="14382"/>
    <cellStyle name="Output 2 2 5 5 2 2" xfId="26192"/>
    <cellStyle name="Output 2 2 5 5 2 2 2" xfId="49811"/>
    <cellStyle name="Output 2 2 5 5 2 3" xfId="38003"/>
    <cellStyle name="Output 2 2 5 5 3" xfId="15323"/>
    <cellStyle name="Output 2 2 5 5 3 2" xfId="27133"/>
    <cellStyle name="Output 2 2 5 5 3 2 2" xfId="50752"/>
    <cellStyle name="Output 2 2 5 5 3 3" xfId="38944"/>
    <cellStyle name="Output 2 2 5 5 4" xfId="19911"/>
    <cellStyle name="Output 2 2 5 5 4 2" xfId="43532"/>
    <cellStyle name="Output 2 2 5 5 5" xfId="31724"/>
    <cellStyle name="Output 2 2 5 6" xfId="10922"/>
    <cellStyle name="Output 2 2 5 6 2" xfId="22732"/>
    <cellStyle name="Output 2 2 5 6 2 2" xfId="46351"/>
    <cellStyle name="Output 2 2 5 6 3" xfId="34543"/>
    <cellStyle name="Output 2 2 5 7" xfId="16590"/>
    <cellStyle name="Output 2 2 5 7 2" xfId="28400"/>
    <cellStyle name="Output 2 2 5 7 2 2" xfId="52019"/>
    <cellStyle name="Output 2 2 5 7 3" xfId="40211"/>
    <cellStyle name="Output 2 2 5 8" xfId="17416"/>
    <cellStyle name="Output 2 2 5 8 2" xfId="41037"/>
    <cellStyle name="Output 2 2 5 9" xfId="29229"/>
    <cellStyle name="Output 2 2 6" xfId="3417"/>
    <cellStyle name="Output 2 2 6 2" xfId="6235"/>
    <cellStyle name="Output 2 2 6 2 2" xfId="8575"/>
    <cellStyle name="Output 2 2 6 2 2 2" xfId="14860"/>
    <cellStyle name="Output 2 2 6 2 2 2 2" xfId="26670"/>
    <cellStyle name="Output 2 2 6 2 2 2 2 2" xfId="50289"/>
    <cellStyle name="Output 2 2 6 2 2 2 3" xfId="38481"/>
    <cellStyle name="Output 2 2 6 2 2 3" xfId="8990"/>
    <cellStyle name="Output 2 2 6 2 2 3 2" xfId="20800"/>
    <cellStyle name="Output 2 2 6 2 2 3 2 2" xfId="44419"/>
    <cellStyle name="Output 2 2 6 2 2 3 3" xfId="32611"/>
    <cellStyle name="Output 2 2 6 2 2 4" xfId="20389"/>
    <cellStyle name="Output 2 2 6 2 2 4 2" xfId="44010"/>
    <cellStyle name="Output 2 2 6 2 2 5" xfId="32202"/>
    <cellStyle name="Output 2 2 6 2 3" xfId="8913"/>
    <cellStyle name="Output 2 2 6 2 3 2" xfId="15198"/>
    <cellStyle name="Output 2 2 6 2 3 2 2" xfId="27008"/>
    <cellStyle name="Output 2 2 6 2 3 2 2 2" xfId="50627"/>
    <cellStyle name="Output 2 2 6 2 3 2 3" xfId="38819"/>
    <cellStyle name="Output 2 2 6 2 3 3" xfId="15528"/>
    <cellStyle name="Output 2 2 6 2 3 3 2" xfId="27338"/>
    <cellStyle name="Output 2 2 6 2 3 3 2 2" xfId="50957"/>
    <cellStyle name="Output 2 2 6 2 3 3 3" xfId="39149"/>
    <cellStyle name="Output 2 2 6 2 3 4" xfId="20727"/>
    <cellStyle name="Output 2 2 6 2 3 4 2" xfId="44348"/>
    <cellStyle name="Output 2 2 6 2 3 5" xfId="32540"/>
    <cellStyle name="Output 2 2 6 2 4" xfId="12544"/>
    <cellStyle name="Output 2 2 6 2 4 2" xfId="24354"/>
    <cellStyle name="Output 2 2 6 2 4 2 2" xfId="47973"/>
    <cellStyle name="Output 2 2 6 2 4 3" xfId="36165"/>
    <cellStyle name="Output 2 2 6 2 5" xfId="9139"/>
    <cellStyle name="Output 2 2 6 2 5 2" xfId="20949"/>
    <cellStyle name="Output 2 2 6 2 5 2 2" xfId="44568"/>
    <cellStyle name="Output 2 2 6 2 5 3" xfId="32760"/>
    <cellStyle name="Output 2 2 6 2 6" xfId="18103"/>
    <cellStyle name="Output 2 2 6 2 6 2" xfId="41724"/>
    <cellStyle name="Output 2 2 6 2 7" xfId="29916"/>
    <cellStyle name="Output 2 2 6 3" xfId="7419"/>
    <cellStyle name="Output 2 2 6 3 2" xfId="13704"/>
    <cellStyle name="Output 2 2 6 3 2 2" xfId="25514"/>
    <cellStyle name="Output 2 2 6 3 2 2 2" xfId="49133"/>
    <cellStyle name="Output 2 2 6 3 2 3" xfId="37325"/>
    <cellStyle name="Output 2 2 6 3 3" xfId="16101"/>
    <cellStyle name="Output 2 2 6 3 3 2" xfId="27911"/>
    <cellStyle name="Output 2 2 6 3 3 2 2" xfId="51530"/>
    <cellStyle name="Output 2 2 6 3 3 3" xfId="39722"/>
    <cellStyle name="Output 2 2 6 3 4" xfId="19233"/>
    <cellStyle name="Output 2 2 6 3 4 2" xfId="42854"/>
    <cellStyle name="Output 2 2 6 3 5" xfId="31046"/>
    <cellStyle name="Output 2 2 6 4" xfId="6902"/>
    <cellStyle name="Output 2 2 6 4 2" xfId="13187"/>
    <cellStyle name="Output 2 2 6 4 2 2" xfId="24997"/>
    <cellStyle name="Output 2 2 6 4 2 2 2" xfId="48616"/>
    <cellStyle name="Output 2 2 6 4 2 3" xfId="36808"/>
    <cellStyle name="Output 2 2 6 4 3" xfId="9862"/>
    <cellStyle name="Output 2 2 6 4 3 2" xfId="21672"/>
    <cellStyle name="Output 2 2 6 4 3 2 2" xfId="45291"/>
    <cellStyle name="Output 2 2 6 4 3 3" xfId="33483"/>
    <cellStyle name="Output 2 2 6 4 4" xfId="18716"/>
    <cellStyle name="Output 2 2 6 4 4 2" xfId="42337"/>
    <cellStyle name="Output 2 2 6 4 5" xfId="30529"/>
    <cellStyle name="Output 2 2 6 5" xfId="10840"/>
    <cellStyle name="Output 2 2 6 5 2" xfId="22650"/>
    <cellStyle name="Output 2 2 6 5 2 2" xfId="46269"/>
    <cellStyle name="Output 2 2 6 5 3" xfId="34461"/>
    <cellStyle name="Output 2 2 6 6" xfId="15989"/>
    <cellStyle name="Output 2 2 6 6 2" xfId="27799"/>
    <cellStyle name="Output 2 2 6 6 2 2" xfId="51418"/>
    <cellStyle name="Output 2 2 6 6 3" xfId="39610"/>
    <cellStyle name="Output 2 2 6 7" xfId="17334"/>
    <cellStyle name="Output 2 2 6 7 2" xfId="40955"/>
    <cellStyle name="Output 2 2 6 8" xfId="29147"/>
    <cellStyle name="Output 2 2 7" xfId="648"/>
    <cellStyle name="Output 2 2 7 2" xfId="6509"/>
    <cellStyle name="Output 2 2 7 2 2" xfId="12794"/>
    <cellStyle name="Output 2 2 7 2 2 2" xfId="24604"/>
    <cellStyle name="Output 2 2 7 2 2 2 2" xfId="48223"/>
    <cellStyle name="Output 2 2 7 2 2 3" xfId="36415"/>
    <cellStyle name="Output 2 2 7 2 3" xfId="10133"/>
    <cellStyle name="Output 2 2 7 2 3 2" xfId="21943"/>
    <cellStyle name="Output 2 2 7 2 3 2 2" xfId="45562"/>
    <cellStyle name="Output 2 2 7 2 3 3" xfId="33754"/>
    <cellStyle name="Output 2 2 7 2 4" xfId="18323"/>
    <cellStyle name="Output 2 2 7 2 4 2" xfId="41944"/>
    <cellStyle name="Output 2 2 7 2 5" xfId="30136"/>
    <cellStyle name="Output 2 2 7 3" xfId="8035"/>
    <cellStyle name="Output 2 2 7 3 2" xfId="14320"/>
    <cellStyle name="Output 2 2 7 3 2 2" xfId="26130"/>
    <cellStyle name="Output 2 2 7 3 2 2 2" xfId="49749"/>
    <cellStyle name="Output 2 2 7 3 2 3" xfId="37941"/>
    <cellStyle name="Output 2 2 7 3 3" xfId="11925"/>
    <cellStyle name="Output 2 2 7 3 3 2" xfId="23735"/>
    <cellStyle name="Output 2 2 7 3 3 2 2" xfId="47354"/>
    <cellStyle name="Output 2 2 7 3 3 3" xfId="35546"/>
    <cellStyle name="Output 2 2 7 3 4" xfId="19849"/>
    <cellStyle name="Output 2 2 7 3 4 2" xfId="43470"/>
    <cellStyle name="Output 2 2 7 3 5" xfId="31662"/>
    <cellStyle name="Output 2 2 7 4" xfId="9303"/>
    <cellStyle name="Output 2 2 7 4 2" xfId="21113"/>
    <cellStyle name="Output 2 2 7 4 2 2" xfId="44732"/>
    <cellStyle name="Output 2 2 7 4 3" xfId="32924"/>
    <cellStyle name="Output 2 2 7 5" xfId="16446"/>
    <cellStyle name="Output 2 2 7 5 2" xfId="28256"/>
    <cellStyle name="Output 2 2 7 5 2 2" xfId="51875"/>
    <cellStyle name="Output 2 2 7 5 3" xfId="40067"/>
    <cellStyle name="Output 2 2 7 6" xfId="16848"/>
    <cellStyle name="Output 2 2 7 6 2" xfId="40469"/>
    <cellStyle name="Output 2 2 7 7" xfId="28661"/>
    <cellStyle name="Output 2 3" xfId="1134"/>
    <cellStyle name="Output 2 3 10" xfId="28841"/>
    <cellStyle name="Output 2 3 2" xfId="1063"/>
    <cellStyle name="Output 2 3 2 2" xfId="1237"/>
    <cellStyle name="Output 2 3 2 2 2" xfId="1674"/>
    <cellStyle name="Output 2 3 2 2 2 2" xfId="2212"/>
    <cellStyle name="Output 2 3 2 2 2 2 2" xfId="4865"/>
    <cellStyle name="Output 2 3 2 2 2 2 2 2" xfId="8039"/>
    <cellStyle name="Output 2 3 2 2 2 2 2 2 2" xfId="14324"/>
    <cellStyle name="Output 2 3 2 2 2 2 2 2 2 2" xfId="26134"/>
    <cellStyle name="Output 2 3 2 2 2 2 2 2 2 2 2" xfId="49753"/>
    <cellStyle name="Output 2 3 2 2 2 2 2 2 2 3" xfId="37945"/>
    <cellStyle name="Output 2 3 2 2 2 2 2 2 3" xfId="11982"/>
    <cellStyle name="Output 2 3 2 2 2 2 2 2 3 2" xfId="23792"/>
    <cellStyle name="Output 2 3 2 2 2 2 2 2 3 2 2" xfId="47411"/>
    <cellStyle name="Output 2 3 2 2 2 2 2 2 3 3" xfId="35603"/>
    <cellStyle name="Output 2 3 2 2 2 2 2 2 4" xfId="19853"/>
    <cellStyle name="Output 2 3 2 2 2 2 2 2 4 2" xfId="43474"/>
    <cellStyle name="Output 2 3 2 2 2 2 2 2 5" xfId="31666"/>
    <cellStyle name="Output 2 3 2 2 2 2 2 3" xfId="7160"/>
    <cellStyle name="Output 2 3 2 2 2 2 2 3 2" xfId="13445"/>
    <cellStyle name="Output 2 3 2 2 2 2 2 3 2 2" xfId="25255"/>
    <cellStyle name="Output 2 3 2 2 2 2 2 3 2 2 2" xfId="48874"/>
    <cellStyle name="Output 2 3 2 2 2 2 2 3 2 3" xfId="37066"/>
    <cellStyle name="Output 2 3 2 2 2 2 2 3 3" xfId="9491"/>
    <cellStyle name="Output 2 3 2 2 2 2 2 3 3 2" xfId="21301"/>
    <cellStyle name="Output 2 3 2 2 2 2 2 3 3 2 2" xfId="44920"/>
    <cellStyle name="Output 2 3 2 2 2 2 2 3 3 3" xfId="33112"/>
    <cellStyle name="Output 2 3 2 2 2 2 2 3 4" xfId="18974"/>
    <cellStyle name="Output 2 3 2 2 2 2 2 3 4 2" xfId="42595"/>
    <cellStyle name="Output 2 3 2 2 2 2 2 3 5" xfId="30787"/>
    <cellStyle name="Output 2 3 2 2 2 2 2 4" xfId="11741"/>
    <cellStyle name="Output 2 3 2 2 2 2 2 4 2" xfId="23551"/>
    <cellStyle name="Output 2 3 2 2 2 2 2 4 2 2" xfId="47170"/>
    <cellStyle name="Output 2 3 2 2 2 2 2 4 3" xfId="35362"/>
    <cellStyle name="Output 2 3 2 2 2 2 2 5" xfId="15229"/>
    <cellStyle name="Output 2 3 2 2 2 2 2 5 2" xfId="27039"/>
    <cellStyle name="Output 2 3 2 2 2 2 2 5 2 2" xfId="50658"/>
    <cellStyle name="Output 2 3 2 2 2 2 2 5 3" xfId="38850"/>
    <cellStyle name="Output 2 3 2 2 2 2 2 6" xfId="17766"/>
    <cellStyle name="Output 2 3 2 2 2 2 2 6 2" xfId="41387"/>
    <cellStyle name="Output 2 3 2 2 2 2 2 7" xfId="29579"/>
    <cellStyle name="Output 2 3 2 2 2 2 3" xfId="6191"/>
    <cellStyle name="Output 2 3 2 2 2 2 3 2" xfId="8531"/>
    <cellStyle name="Output 2 3 2 2 2 2 3 2 2" xfId="14816"/>
    <cellStyle name="Output 2 3 2 2 2 2 3 2 2 2" xfId="26626"/>
    <cellStyle name="Output 2 3 2 2 2 2 3 2 2 2 2" xfId="50245"/>
    <cellStyle name="Output 2 3 2 2 2 2 3 2 2 3" xfId="38437"/>
    <cellStyle name="Output 2 3 2 2 2 2 3 2 3" xfId="10326"/>
    <cellStyle name="Output 2 3 2 2 2 2 3 2 3 2" xfId="22136"/>
    <cellStyle name="Output 2 3 2 2 2 2 3 2 3 2 2" xfId="45755"/>
    <cellStyle name="Output 2 3 2 2 2 2 3 2 3 3" xfId="33947"/>
    <cellStyle name="Output 2 3 2 2 2 2 3 2 4" xfId="20345"/>
    <cellStyle name="Output 2 3 2 2 2 2 3 2 4 2" xfId="43966"/>
    <cellStyle name="Output 2 3 2 2 2 2 3 2 5" xfId="32158"/>
    <cellStyle name="Output 2 3 2 2 2 2 3 3" xfId="8869"/>
    <cellStyle name="Output 2 3 2 2 2 2 3 3 2" xfId="15154"/>
    <cellStyle name="Output 2 3 2 2 2 2 3 3 2 2" xfId="26964"/>
    <cellStyle name="Output 2 3 2 2 2 2 3 3 2 2 2" xfId="50583"/>
    <cellStyle name="Output 2 3 2 2 2 2 3 3 2 3" xfId="38775"/>
    <cellStyle name="Output 2 3 2 2 2 2 3 3 3" xfId="11406"/>
    <cellStyle name="Output 2 3 2 2 2 2 3 3 3 2" xfId="23216"/>
    <cellStyle name="Output 2 3 2 2 2 2 3 3 3 2 2" xfId="46835"/>
    <cellStyle name="Output 2 3 2 2 2 2 3 3 3 3" xfId="35027"/>
    <cellStyle name="Output 2 3 2 2 2 2 3 3 4" xfId="20683"/>
    <cellStyle name="Output 2 3 2 2 2 2 3 3 4 2" xfId="44304"/>
    <cellStyle name="Output 2 3 2 2 2 2 3 3 5" xfId="32496"/>
    <cellStyle name="Output 2 3 2 2 2 2 3 4" xfId="12500"/>
    <cellStyle name="Output 2 3 2 2 2 2 3 4 2" xfId="24310"/>
    <cellStyle name="Output 2 3 2 2 2 2 3 4 2 2" xfId="47929"/>
    <cellStyle name="Output 2 3 2 2 2 2 3 4 3" xfId="36121"/>
    <cellStyle name="Output 2 3 2 2 2 2 3 5" xfId="15942"/>
    <cellStyle name="Output 2 3 2 2 2 2 3 5 2" xfId="27752"/>
    <cellStyle name="Output 2 3 2 2 2 2 3 5 2 2" xfId="51371"/>
    <cellStyle name="Output 2 3 2 2 2 2 3 5 3" xfId="39563"/>
    <cellStyle name="Output 2 3 2 2 2 2 3 6" xfId="18059"/>
    <cellStyle name="Output 2 3 2 2 2 2 3 6 2" xfId="41680"/>
    <cellStyle name="Output 2 3 2 2 2 2 3 7" xfId="29872"/>
    <cellStyle name="Output 2 3 2 2 2 2 4" xfId="7051"/>
    <cellStyle name="Output 2 3 2 2 2 2 4 2" xfId="13336"/>
    <cellStyle name="Output 2 3 2 2 2 2 4 2 2" xfId="25146"/>
    <cellStyle name="Output 2 3 2 2 2 2 4 2 2 2" xfId="48765"/>
    <cellStyle name="Output 2 3 2 2 2 2 4 2 3" xfId="36957"/>
    <cellStyle name="Output 2 3 2 2 2 2 4 3" xfId="10112"/>
    <cellStyle name="Output 2 3 2 2 2 2 4 3 2" xfId="21922"/>
    <cellStyle name="Output 2 3 2 2 2 2 4 3 2 2" xfId="45541"/>
    <cellStyle name="Output 2 3 2 2 2 2 4 3 3" xfId="33733"/>
    <cellStyle name="Output 2 3 2 2 2 2 4 4" xfId="18865"/>
    <cellStyle name="Output 2 3 2 2 2 2 4 4 2" xfId="42486"/>
    <cellStyle name="Output 2 3 2 2 2 2 4 5" xfId="30678"/>
    <cellStyle name="Output 2 3 2 2 2 2 5" xfId="6976"/>
    <cellStyle name="Output 2 3 2 2 2 2 5 2" xfId="13261"/>
    <cellStyle name="Output 2 3 2 2 2 2 5 2 2" xfId="25071"/>
    <cellStyle name="Output 2 3 2 2 2 2 5 2 2 2" xfId="48690"/>
    <cellStyle name="Output 2 3 2 2 2 2 5 2 3" xfId="36882"/>
    <cellStyle name="Output 2 3 2 2 2 2 5 3" xfId="10110"/>
    <cellStyle name="Output 2 3 2 2 2 2 5 3 2" xfId="21920"/>
    <cellStyle name="Output 2 3 2 2 2 2 5 3 2 2" xfId="45539"/>
    <cellStyle name="Output 2 3 2 2 2 2 5 3 3" xfId="33731"/>
    <cellStyle name="Output 2 3 2 2 2 2 5 4" xfId="18790"/>
    <cellStyle name="Output 2 3 2 2 2 2 5 4 2" xfId="42411"/>
    <cellStyle name="Output 2 3 2 2 2 2 5 5" xfId="30603"/>
    <cellStyle name="Output 2 3 2 2 2 2 6" xfId="10179"/>
    <cellStyle name="Output 2 3 2 2 2 2 6 2" xfId="21989"/>
    <cellStyle name="Output 2 3 2 2 2 2 6 2 2" xfId="45608"/>
    <cellStyle name="Output 2 3 2 2 2 2 6 3" xfId="33800"/>
    <cellStyle name="Output 2 3 2 2 2 2 7" xfId="15794"/>
    <cellStyle name="Output 2 3 2 2 2 2 7 2" xfId="27604"/>
    <cellStyle name="Output 2 3 2 2 2 2 7 2 2" xfId="51223"/>
    <cellStyle name="Output 2 3 2 2 2 2 7 3" xfId="39415"/>
    <cellStyle name="Output 2 3 2 2 2 2 8" xfId="17147"/>
    <cellStyle name="Output 2 3 2 2 2 2 8 2" xfId="40768"/>
    <cellStyle name="Output 2 3 2 2 2 2 9" xfId="28960"/>
    <cellStyle name="Output 2 3 2 2 2 3" xfId="4332"/>
    <cellStyle name="Output 2 3 2 2 2 3 2" xfId="7896"/>
    <cellStyle name="Output 2 3 2 2 2 3 2 2" xfId="14181"/>
    <cellStyle name="Output 2 3 2 2 2 3 2 2 2" xfId="25991"/>
    <cellStyle name="Output 2 3 2 2 2 3 2 2 2 2" xfId="49610"/>
    <cellStyle name="Output 2 3 2 2 2 3 2 2 3" xfId="37802"/>
    <cellStyle name="Output 2 3 2 2 2 3 2 3" xfId="9691"/>
    <cellStyle name="Output 2 3 2 2 2 3 2 3 2" xfId="21501"/>
    <cellStyle name="Output 2 3 2 2 2 3 2 3 2 2" xfId="45120"/>
    <cellStyle name="Output 2 3 2 2 2 3 2 3 3" xfId="33312"/>
    <cellStyle name="Output 2 3 2 2 2 3 2 4" xfId="19710"/>
    <cellStyle name="Output 2 3 2 2 2 3 2 4 2" xfId="43331"/>
    <cellStyle name="Output 2 3 2 2 2 3 2 5" xfId="31523"/>
    <cellStyle name="Output 2 3 2 2 2 3 3" xfId="6897"/>
    <cellStyle name="Output 2 3 2 2 2 3 3 2" xfId="13182"/>
    <cellStyle name="Output 2 3 2 2 2 3 3 2 2" xfId="24992"/>
    <cellStyle name="Output 2 3 2 2 2 3 3 2 2 2" xfId="48611"/>
    <cellStyle name="Output 2 3 2 2 2 3 3 2 3" xfId="36803"/>
    <cellStyle name="Output 2 3 2 2 2 3 3 3" xfId="15797"/>
    <cellStyle name="Output 2 3 2 2 2 3 3 3 2" xfId="27607"/>
    <cellStyle name="Output 2 3 2 2 2 3 3 3 2 2" xfId="51226"/>
    <cellStyle name="Output 2 3 2 2 2 3 3 3 3" xfId="39418"/>
    <cellStyle name="Output 2 3 2 2 2 3 3 4" xfId="18711"/>
    <cellStyle name="Output 2 3 2 2 2 3 3 4 2" xfId="42332"/>
    <cellStyle name="Output 2 3 2 2 2 3 3 5" xfId="30524"/>
    <cellStyle name="Output 2 3 2 2 2 3 4" xfId="11448"/>
    <cellStyle name="Output 2 3 2 2 2 3 4 2" xfId="23258"/>
    <cellStyle name="Output 2 3 2 2 2 3 4 2 2" xfId="46877"/>
    <cellStyle name="Output 2 3 2 2 2 3 4 3" xfId="35069"/>
    <cellStyle name="Output 2 3 2 2 2 3 5" xfId="10406"/>
    <cellStyle name="Output 2 3 2 2 2 3 5 2" xfId="22216"/>
    <cellStyle name="Output 2 3 2 2 2 3 5 2 2" xfId="45835"/>
    <cellStyle name="Output 2 3 2 2 2 3 5 3" xfId="34027"/>
    <cellStyle name="Output 2 3 2 2 2 3 6" xfId="17713"/>
    <cellStyle name="Output 2 3 2 2 2 3 6 2" xfId="41334"/>
    <cellStyle name="Output 2 3 2 2 2 3 7" xfId="29526"/>
    <cellStyle name="Output 2 3 2 2 2 4" xfId="6911"/>
    <cellStyle name="Output 2 3 2 2 2 4 2" xfId="13196"/>
    <cellStyle name="Output 2 3 2 2 2 4 2 2" xfId="25006"/>
    <cellStyle name="Output 2 3 2 2 2 4 2 2 2" xfId="48625"/>
    <cellStyle name="Output 2 3 2 2 2 4 2 3" xfId="36817"/>
    <cellStyle name="Output 2 3 2 2 2 4 3" xfId="9985"/>
    <cellStyle name="Output 2 3 2 2 2 4 3 2" xfId="21795"/>
    <cellStyle name="Output 2 3 2 2 2 4 3 2 2" xfId="45414"/>
    <cellStyle name="Output 2 3 2 2 2 4 3 3" xfId="33606"/>
    <cellStyle name="Output 2 3 2 2 2 4 4" xfId="18725"/>
    <cellStyle name="Output 2 3 2 2 2 4 4 2" xfId="42346"/>
    <cellStyle name="Output 2 3 2 2 2 4 5" xfId="30538"/>
    <cellStyle name="Output 2 3 2 2 2 5" xfId="6440"/>
    <cellStyle name="Output 2 3 2 2 2 5 2" xfId="12726"/>
    <cellStyle name="Output 2 3 2 2 2 5 2 2" xfId="24536"/>
    <cellStyle name="Output 2 3 2 2 2 5 2 2 2" xfId="48155"/>
    <cellStyle name="Output 2 3 2 2 2 5 2 3" xfId="36347"/>
    <cellStyle name="Output 2 3 2 2 2 5 3" xfId="16782"/>
    <cellStyle name="Output 2 3 2 2 2 5 3 2" xfId="28592"/>
    <cellStyle name="Output 2 3 2 2 2 5 3 2 2" xfId="52211"/>
    <cellStyle name="Output 2 3 2 2 2 5 3 3" xfId="40403"/>
    <cellStyle name="Output 2 3 2 2 2 5 4" xfId="18255"/>
    <cellStyle name="Output 2 3 2 2 2 5 4 2" xfId="41876"/>
    <cellStyle name="Output 2 3 2 2 2 5 5" xfId="30068"/>
    <cellStyle name="Output 2 3 2 2 2 6" xfId="9905"/>
    <cellStyle name="Output 2 3 2 2 2 6 2" xfId="21715"/>
    <cellStyle name="Output 2 3 2 2 2 6 2 2" xfId="45334"/>
    <cellStyle name="Output 2 3 2 2 2 6 3" xfId="33526"/>
    <cellStyle name="Output 2 3 2 2 2 7" xfId="16076"/>
    <cellStyle name="Output 2 3 2 2 2 7 2" xfId="27886"/>
    <cellStyle name="Output 2 3 2 2 2 7 2 2" xfId="51505"/>
    <cellStyle name="Output 2 3 2 2 2 7 3" xfId="39697"/>
    <cellStyle name="Output 2 3 2 2 2 8" xfId="17094"/>
    <cellStyle name="Output 2 3 2 2 2 8 2" xfId="40715"/>
    <cellStyle name="Output 2 3 2 2 2 9" xfId="28907"/>
    <cellStyle name="Output 2 3 2 2 3" xfId="3944"/>
    <cellStyle name="Output 2 3 2 2 3 2" xfId="7797"/>
    <cellStyle name="Output 2 3 2 2 3 2 2" xfId="14082"/>
    <cellStyle name="Output 2 3 2 2 3 2 2 2" xfId="25892"/>
    <cellStyle name="Output 2 3 2 2 3 2 2 2 2" xfId="49511"/>
    <cellStyle name="Output 2 3 2 2 3 2 2 3" xfId="37703"/>
    <cellStyle name="Output 2 3 2 2 3 2 3" xfId="16683"/>
    <cellStyle name="Output 2 3 2 2 3 2 3 2" xfId="28493"/>
    <cellStyle name="Output 2 3 2 2 3 2 3 2 2" xfId="52112"/>
    <cellStyle name="Output 2 3 2 2 3 2 3 3" xfId="40304"/>
    <cellStyle name="Output 2 3 2 2 3 2 4" xfId="19611"/>
    <cellStyle name="Output 2 3 2 2 3 2 4 2" xfId="43232"/>
    <cellStyle name="Output 2 3 2 2 3 2 5" xfId="31424"/>
    <cellStyle name="Output 2 3 2 2 3 3" xfId="6628"/>
    <cellStyle name="Output 2 3 2 2 3 3 2" xfId="12913"/>
    <cellStyle name="Output 2 3 2 2 3 3 2 2" xfId="24723"/>
    <cellStyle name="Output 2 3 2 2 3 3 2 2 2" xfId="48342"/>
    <cellStyle name="Output 2 3 2 2 3 3 2 3" xfId="36534"/>
    <cellStyle name="Output 2 3 2 2 3 3 3" xfId="11782"/>
    <cellStyle name="Output 2 3 2 2 3 3 3 2" xfId="23592"/>
    <cellStyle name="Output 2 3 2 2 3 3 3 2 2" xfId="47211"/>
    <cellStyle name="Output 2 3 2 2 3 3 3 3" xfId="35403"/>
    <cellStyle name="Output 2 3 2 2 3 3 4" xfId="18442"/>
    <cellStyle name="Output 2 3 2 2 3 3 4 2" xfId="42063"/>
    <cellStyle name="Output 2 3 2 2 3 3 5" xfId="30255"/>
    <cellStyle name="Output 2 3 2 2 3 4" xfId="11260"/>
    <cellStyle name="Output 2 3 2 2 3 4 2" xfId="23070"/>
    <cellStyle name="Output 2 3 2 2 3 4 2 2" xfId="46689"/>
    <cellStyle name="Output 2 3 2 2 3 4 3" xfId="34881"/>
    <cellStyle name="Output 2 3 2 2 3 5" xfId="12146"/>
    <cellStyle name="Output 2 3 2 2 3 5 2" xfId="23956"/>
    <cellStyle name="Output 2 3 2 2 3 5 2 2" xfId="47575"/>
    <cellStyle name="Output 2 3 2 2 3 5 3" xfId="35767"/>
    <cellStyle name="Output 2 3 2 2 3 6" xfId="17674"/>
    <cellStyle name="Output 2 3 2 2 3 6 2" xfId="41295"/>
    <cellStyle name="Output 2 3 2 2 3 7" xfId="29487"/>
    <cellStyle name="Output 2 3 2 2 4" xfId="6786"/>
    <cellStyle name="Output 2 3 2 2 4 2" xfId="13071"/>
    <cellStyle name="Output 2 3 2 2 4 2 2" xfId="24881"/>
    <cellStyle name="Output 2 3 2 2 4 2 2 2" xfId="48500"/>
    <cellStyle name="Output 2 3 2 2 4 2 3" xfId="36692"/>
    <cellStyle name="Output 2 3 2 2 4 3" xfId="10461"/>
    <cellStyle name="Output 2 3 2 2 4 3 2" xfId="22271"/>
    <cellStyle name="Output 2 3 2 2 4 3 2 2" xfId="45890"/>
    <cellStyle name="Output 2 3 2 2 4 3 3" xfId="34082"/>
    <cellStyle name="Output 2 3 2 2 4 4" xfId="18600"/>
    <cellStyle name="Output 2 3 2 2 4 4 2" xfId="42221"/>
    <cellStyle name="Output 2 3 2 2 4 5" xfId="30413"/>
    <cellStyle name="Output 2 3 2 2 5" xfId="7024"/>
    <cellStyle name="Output 2 3 2 2 5 2" xfId="13309"/>
    <cellStyle name="Output 2 3 2 2 5 2 2" xfId="25119"/>
    <cellStyle name="Output 2 3 2 2 5 2 2 2" xfId="48738"/>
    <cellStyle name="Output 2 3 2 2 5 2 3" xfId="36930"/>
    <cellStyle name="Output 2 3 2 2 5 3" xfId="9106"/>
    <cellStyle name="Output 2 3 2 2 5 3 2" xfId="20916"/>
    <cellStyle name="Output 2 3 2 2 5 3 2 2" xfId="44535"/>
    <cellStyle name="Output 2 3 2 2 5 3 3" xfId="32727"/>
    <cellStyle name="Output 2 3 2 2 5 4" xfId="18838"/>
    <cellStyle name="Output 2 3 2 2 5 4 2" xfId="42459"/>
    <cellStyle name="Output 2 3 2 2 5 5" xfId="30651"/>
    <cellStyle name="Output 2 3 2 2 6" xfId="9684"/>
    <cellStyle name="Output 2 3 2 2 6 2" xfId="21494"/>
    <cellStyle name="Output 2 3 2 2 6 2 2" xfId="45113"/>
    <cellStyle name="Output 2 3 2 2 6 3" xfId="33305"/>
    <cellStyle name="Output 2 3 2 2 7" xfId="12106"/>
    <cellStyle name="Output 2 3 2 2 7 2" xfId="23916"/>
    <cellStyle name="Output 2 3 2 2 7 2 2" xfId="47535"/>
    <cellStyle name="Output 2 3 2 2 7 3" xfId="35727"/>
    <cellStyle name="Output 2 3 2 2 8" xfId="17055"/>
    <cellStyle name="Output 2 3 2 2 8 2" xfId="40676"/>
    <cellStyle name="Output 2 3 2 2 9" xfId="28868"/>
    <cellStyle name="Output 2 3 2 3" xfId="3807"/>
    <cellStyle name="Output 2 3 2 3 2" xfId="7699"/>
    <cellStyle name="Output 2 3 2 3 2 2" xfId="13984"/>
    <cellStyle name="Output 2 3 2 3 2 2 2" xfId="25794"/>
    <cellStyle name="Output 2 3 2 3 2 2 2 2" xfId="49413"/>
    <cellStyle name="Output 2 3 2 3 2 2 3" xfId="37605"/>
    <cellStyle name="Output 2 3 2 3 2 3" xfId="16111"/>
    <cellStyle name="Output 2 3 2 3 2 3 2" xfId="27921"/>
    <cellStyle name="Output 2 3 2 3 2 3 2 2" xfId="51540"/>
    <cellStyle name="Output 2 3 2 3 2 3 3" xfId="39732"/>
    <cellStyle name="Output 2 3 2 3 2 4" xfId="19513"/>
    <cellStyle name="Output 2 3 2 3 2 4 2" xfId="43134"/>
    <cellStyle name="Output 2 3 2 3 2 5" xfId="31326"/>
    <cellStyle name="Output 2 3 2 3 3" xfId="7208"/>
    <cellStyle name="Output 2 3 2 3 3 2" xfId="13493"/>
    <cellStyle name="Output 2 3 2 3 3 2 2" xfId="25303"/>
    <cellStyle name="Output 2 3 2 3 3 2 2 2" xfId="48922"/>
    <cellStyle name="Output 2 3 2 3 3 2 3" xfId="37114"/>
    <cellStyle name="Output 2 3 2 3 3 3" xfId="10092"/>
    <cellStyle name="Output 2 3 2 3 3 3 2" xfId="21902"/>
    <cellStyle name="Output 2 3 2 3 3 3 2 2" xfId="45521"/>
    <cellStyle name="Output 2 3 2 3 3 3 3" xfId="33713"/>
    <cellStyle name="Output 2 3 2 3 3 4" xfId="19022"/>
    <cellStyle name="Output 2 3 2 3 3 4 2" xfId="42643"/>
    <cellStyle name="Output 2 3 2 3 3 5" xfId="30835"/>
    <cellStyle name="Output 2 3 2 3 4" xfId="11145"/>
    <cellStyle name="Output 2 3 2 3 4 2" xfId="22955"/>
    <cellStyle name="Output 2 3 2 3 4 2 2" xfId="46574"/>
    <cellStyle name="Output 2 3 2 3 4 3" xfId="34766"/>
    <cellStyle name="Output 2 3 2 3 5" xfId="11616"/>
    <cellStyle name="Output 2 3 2 3 5 2" xfId="23426"/>
    <cellStyle name="Output 2 3 2 3 5 2 2" xfId="47045"/>
    <cellStyle name="Output 2 3 2 3 5 3" xfId="35237"/>
    <cellStyle name="Output 2 3 2 3 6" xfId="17580"/>
    <cellStyle name="Output 2 3 2 3 6 2" xfId="41201"/>
    <cellStyle name="Output 2 3 2 3 7" xfId="29393"/>
    <cellStyle name="Output 2 3 2 4" xfId="6686"/>
    <cellStyle name="Output 2 3 2 4 2" xfId="12971"/>
    <cellStyle name="Output 2 3 2 4 2 2" xfId="24781"/>
    <cellStyle name="Output 2 3 2 4 2 2 2" xfId="48400"/>
    <cellStyle name="Output 2 3 2 4 2 3" xfId="36592"/>
    <cellStyle name="Output 2 3 2 4 3" xfId="11831"/>
    <cellStyle name="Output 2 3 2 4 3 2" xfId="23641"/>
    <cellStyle name="Output 2 3 2 4 3 2 2" xfId="47260"/>
    <cellStyle name="Output 2 3 2 4 3 3" xfId="35452"/>
    <cellStyle name="Output 2 3 2 4 4" xfId="18500"/>
    <cellStyle name="Output 2 3 2 4 4 2" xfId="42121"/>
    <cellStyle name="Output 2 3 2 4 5" xfId="30313"/>
    <cellStyle name="Output 2 3 2 5" xfId="6560"/>
    <cellStyle name="Output 2 3 2 5 2" xfId="12845"/>
    <cellStyle name="Output 2 3 2 5 2 2" xfId="24655"/>
    <cellStyle name="Output 2 3 2 5 2 2 2" xfId="48274"/>
    <cellStyle name="Output 2 3 2 5 2 3" xfId="36466"/>
    <cellStyle name="Output 2 3 2 5 3" xfId="12164"/>
    <cellStyle name="Output 2 3 2 5 3 2" xfId="23974"/>
    <cellStyle name="Output 2 3 2 5 3 2 2" xfId="47593"/>
    <cellStyle name="Output 2 3 2 5 3 3" xfId="35785"/>
    <cellStyle name="Output 2 3 2 5 4" xfId="18374"/>
    <cellStyle name="Output 2 3 2 5 4 2" xfId="41995"/>
    <cellStyle name="Output 2 3 2 5 5" xfId="30187"/>
    <cellStyle name="Output 2 3 2 6" xfId="9553"/>
    <cellStyle name="Output 2 3 2 6 2" xfId="21363"/>
    <cellStyle name="Output 2 3 2 6 2 2" xfId="44982"/>
    <cellStyle name="Output 2 3 2 6 3" xfId="33174"/>
    <cellStyle name="Output 2 3 2 7" xfId="15393"/>
    <cellStyle name="Output 2 3 2 7 2" xfId="27203"/>
    <cellStyle name="Output 2 3 2 7 2 2" xfId="50822"/>
    <cellStyle name="Output 2 3 2 7 3" xfId="39014"/>
    <cellStyle name="Output 2 3 2 8" xfId="16961"/>
    <cellStyle name="Output 2 3 2 8 2" xfId="40582"/>
    <cellStyle name="Output 2 3 2 9" xfId="28774"/>
    <cellStyle name="Output 2 3 3" xfId="1424"/>
    <cellStyle name="Output 2 3 3 2" xfId="1697"/>
    <cellStyle name="Output 2 3 3 2 2" xfId="2235"/>
    <cellStyle name="Output 2 3 3 2 2 2" xfId="4888"/>
    <cellStyle name="Output 2 3 3 2 2 2 2" xfId="8062"/>
    <cellStyle name="Output 2 3 3 2 2 2 2 2" xfId="14347"/>
    <cellStyle name="Output 2 3 3 2 2 2 2 2 2" xfId="26157"/>
    <cellStyle name="Output 2 3 3 2 2 2 2 2 2 2" xfId="49776"/>
    <cellStyle name="Output 2 3 3 2 2 2 2 2 3" xfId="37968"/>
    <cellStyle name="Output 2 3 3 2 2 2 2 3" xfId="11383"/>
    <cellStyle name="Output 2 3 3 2 2 2 2 3 2" xfId="23193"/>
    <cellStyle name="Output 2 3 3 2 2 2 2 3 2 2" xfId="46812"/>
    <cellStyle name="Output 2 3 3 2 2 2 2 3 3" xfId="35004"/>
    <cellStyle name="Output 2 3 3 2 2 2 2 4" xfId="19876"/>
    <cellStyle name="Output 2 3 3 2 2 2 2 4 2" xfId="43497"/>
    <cellStyle name="Output 2 3 3 2 2 2 2 5" xfId="31689"/>
    <cellStyle name="Output 2 3 3 2 2 2 3" xfId="8108"/>
    <cellStyle name="Output 2 3 3 2 2 2 3 2" xfId="14393"/>
    <cellStyle name="Output 2 3 3 2 2 2 3 2 2" xfId="26203"/>
    <cellStyle name="Output 2 3 3 2 2 2 3 2 2 2" xfId="49822"/>
    <cellStyle name="Output 2 3 3 2 2 2 3 2 3" xfId="38014"/>
    <cellStyle name="Output 2 3 3 2 2 2 3 3" xfId="11079"/>
    <cellStyle name="Output 2 3 3 2 2 2 3 3 2" xfId="22889"/>
    <cellStyle name="Output 2 3 3 2 2 2 3 3 2 2" xfId="46508"/>
    <cellStyle name="Output 2 3 3 2 2 2 3 3 3" xfId="34700"/>
    <cellStyle name="Output 2 3 3 2 2 2 3 4" xfId="19922"/>
    <cellStyle name="Output 2 3 3 2 2 2 3 4 2" xfId="43543"/>
    <cellStyle name="Output 2 3 3 2 2 2 3 5" xfId="31735"/>
    <cellStyle name="Output 2 3 3 2 2 2 4" xfId="11764"/>
    <cellStyle name="Output 2 3 3 2 2 2 4 2" xfId="23574"/>
    <cellStyle name="Output 2 3 3 2 2 2 4 2 2" xfId="47193"/>
    <cellStyle name="Output 2 3 3 2 2 2 4 3" xfId="35385"/>
    <cellStyle name="Output 2 3 3 2 2 2 5" xfId="12298"/>
    <cellStyle name="Output 2 3 3 2 2 2 5 2" xfId="24108"/>
    <cellStyle name="Output 2 3 3 2 2 2 5 2 2" xfId="47727"/>
    <cellStyle name="Output 2 3 3 2 2 2 5 3" xfId="35919"/>
    <cellStyle name="Output 2 3 3 2 2 2 6" xfId="17789"/>
    <cellStyle name="Output 2 3 3 2 2 2 6 2" xfId="41410"/>
    <cellStyle name="Output 2 3 3 2 2 2 7" xfId="29602"/>
    <cellStyle name="Output 2 3 3 2 2 3" xfId="6214"/>
    <cellStyle name="Output 2 3 3 2 2 3 2" xfId="8554"/>
    <cellStyle name="Output 2 3 3 2 2 3 2 2" xfId="14839"/>
    <cellStyle name="Output 2 3 3 2 2 3 2 2 2" xfId="26649"/>
    <cellStyle name="Output 2 3 3 2 2 3 2 2 2 2" xfId="50268"/>
    <cellStyle name="Output 2 3 3 2 2 3 2 2 3" xfId="38460"/>
    <cellStyle name="Output 2 3 3 2 2 3 2 3" xfId="11023"/>
    <cellStyle name="Output 2 3 3 2 2 3 2 3 2" xfId="22833"/>
    <cellStyle name="Output 2 3 3 2 2 3 2 3 2 2" xfId="46452"/>
    <cellStyle name="Output 2 3 3 2 2 3 2 3 3" xfId="34644"/>
    <cellStyle name="Output 2 3 3 2 2 3 2 4" xfId="20368"/>
    <cellStyle name="Output 2 3 3 2 2 3 2 4 2" xfId="43989"/>
    <cellStyle name="Output 2 3 3 2 2 3 2 5" xfId="32181"/>
    <cellStyle name="Output 2 3 3 2 2 3 3" xfId="8892"/>
    <cellStyle name="Output 2 3 3 2 2 3 3 2" xfId="15177"/>
    <cellStyle name="Output 2 3 3 2 2 3 3 2 2" xfId="26987"/>
    <cellStyle name="Output 2 3 3 2 2 3 3 2 2 2" xfId="50606"/>
    <cellStyle name="Output 2 3 3 2 2 3 3 2 3" xfId="38798"/>
    <cellStyle name="Output 2 3 3 2 2 3 3 3" xfId="11361"/>
    <cellStyle name="Output 2 3 3 2 2 3 3 3 2" xfId="23171"/>
    <cellStyle name="Output 2 3 3 2 2 3 3 3 2 2" xfId="46790"/>
    <cellStyle name="Output 2 3 3 2 2 3 3 3 3" xfId="34982"/>
    <cellStyle name="Output 2 3 3 2 2 3 3 4" xfId="20706"/>
    <cellStyle name="Output 2 3 3 2 2 3 3 4 2" xfId="44327"/>
    <cellStyle name="Output 2 3 3 2 2 3 3 5" xfId="32519"/>
    <cellStyle name="Output 2 3 3 2 2 3 4" xfId="12523"/>
    <cellStyle name="Output 2 3 3 2 2 3 4 2" xfId="24333"/>
    <cellStyle name="Output 2 3 3 2 2 3 4 2 2" xfId="47952"/>
    <cellStyle name="Output 2 3 3 2 2 3 4 3" xfId="36144"/>
    <cellStyle name="Output 2 3 3 2 2 3 5" xfId="16020"/>
    <cellStyle name="Output 2 3 3 2 2 3 5 2" xfId="27830"/>
    <cellStyle name="Output 2 3 3 2 2 3 5 2 2" xfId="51449"/>
    <cellStyle name="Output 2 3 3 2 2 3 5 3" xfId="39641"/>
    <cellStyle name="Output 2 3 3 2 2 3 6" xfId="18082"/>
    <cellStyle name="Output 2 3 3 2 2 3 6 2" xfId="41703"/>
    <cellStyle name="Output 2 3 3 2 2 3 7" xfId="29895"/>
    <cellStyle name="Output 2 3 3 2 2 4" xfId="7074"/>
    <cellStyle name="Output 2 3 3 2 2 4 2" xfId="13359"/>
    <cellStyle name="Output 2 3 3 2 2 4 2 2" xfId="25169"/>
    <cellStyle name="Output 2 3 3 2 2 4 2 2 2" xfId="48788"/>
    <cellStyle name="Output 2 3 3 2 2 4 2 3" xfId="36980"/>
    <cellStyle name="Output 2 3 3 2 2 4 3" xfId="9385"/>
    <cellStyle name="Output 2 3 3 2 2 4 3 2" xfId="21195"/>
    <cellStyle name="Output 2 3 3 2 2 4 3 2 2" xfId="44814"/>
    <cellStyle name="Output 2 3 3 2 2 4 3 3" xfId="33006"/>
    <cellStyle name="Output 2 3 3 2 2 4 4" xfId="18888"/>
    <cellStyle name="Output 2 3 3 2 2 4 4 2" xfId="42509"/>
    <cellStyle name="Output 2 3 3 2 2 4 5" xfId="30701"/>
    <cellStyle name="Output 2 3 3 2 2 5" xfId="6905"/>
    <cellStyle name="Output 2 3 3 2 2 5 2" xfId="13190"/>
    <cellStyle name="Output 2 3 3 2 2 5 2 2" xfId="25000"/>
    <cellStyle name="Output 2 3 3 2 2 5 2 2 2" xfId="48619"/>
    <cellStyle name="Output 2 3 3 2 2 5 2 3" xfId="36811"/>
    <cellStyle name="Output 2 3 3 2 2 5 3" xfId="15754"/>
    <cellStyle name="Output 2 3 3 2 2 5 3 2" xfId="27564"/>
    <cellStyle name="Output 2 3 3 2 2 5 3 2 2" xfId="51183"/>
    <cellStyle name="Output 2 3 3 2 2 5 3 3" xfId="39375"/>
    <cellStyle name="Output 2 3 3 2 2 5 4" xfId="18719"/>
    <cellStyle name="Output 2 3 3 2 2 5 4 2" xfId="42340"/>
    <cellStyle name="Output 2 3 3 2 2 5 5" xfId="30532"/>
    <cellStyle name="Output 2 3 3 2 2 6" xfId="10202"/>
    <cellStyle name="Output 2 3 3 2 2 6 2" xfId="22012"/>
    <cellStyle name="Output 2 3 3 2 2 6 2 2" xfId="45631"/>
    <cellStyle name="Output 2 3 3 2 2 6 3" xfId="33823"/>
    <cellStyle name="Output 2 3 3 2 2 7" xfId="16672"/>
    <cellStyle name="Output 2 3 3 2 2 7 2" xfId="28482"/>
    <cellStyle name="Output 2 3 3 2 2 7 2 2" xfId="52101"/>
    <cellStyle name="Output 2 3 3 2 2 7 3" xfId="40293"/>
    <cellStyle name="Output 2 3 3 2 2 8" xfId="17170"/>
    <cellStyle name="Output 2 3 3 2 2 8 2" xfId="40791"/>
    <cellStyle name="Output 2 3 3 2 2 9" xfId="28983"/>
    <cellStyle name="Output 2 3 3 2 3" xfId="4355"/>
    <cellStyle name="Output 2 3 3 2 3 2" xfId="7919"/>
    <cellStyle name="Output 2 3 3 2 3 2 2" xfId="14204"/>
    <cellStyle name="Output 2 3 3 2 3 2 2 2" xfId="26014"/>
    <cellStyle name="Output 2 3 3 2 3 2 2 2 2" xfId="49633"/>
    <cellStyle name="Output 2 3 3 2 3 2 2 3" xfId="37825"/>
    <cellStyle name="Output 2 3 3 2 3 2 3" xfId="9080"/>
    <cellStyle name="Output 2 3 3 2 3 2 3 2" xfId="20890"/>
    <cellStyle name="Output 2 3 3 2 3 2 3 2 2" xfId="44509"/>
    <cellStyle name="Output 2 3 3 2 3 2 3 3" xfId="32701"/>
    <cellStyle name="Output 2 3 3 2 3 2 4" xfId="19733"/>
    <cellStyle name="Output 2 3 3 2 3 2 4 2" xfId="43354"/>
    <cellStyle name="Output 2 3 3 2 3 2 5" xfId="31546"/>
    <cellStyle name="Output 2 3 3 2 3 3" xfId="7191"/>
    <cellStyle name="Output 2 3 3 2 3 3 2" xfId="13476"/>
    <cellStyle name="Output 2 3 3 2 3 3 2 2" xfId="25286"/>
    <cellStyle name="Output 2 3 3 2 3 3 2 2 2" xfId="48905"/>
    <cellStyle name="Output 2 3 3 2 3 3 2 3" xfId="37097"/>
    <cellStyle name="Output 2 3 3 2 3 3 3" xfId="10034"/>
    <cellStyle name="Output 2 3 3 2 3 3 3 2" xfId="21844"/>
    <cellStyle name="Output 2 3 3 2 3 3 3 2 2" xfId="45463"/>
    <cellStyle name="Output 2 3 3 2 3 3 3 3" xfId="33655"/>
    <cellStyle name="Output 2 3 3 2 3 3 4" xfId="19005"/>
    <cellStyle name="Output 2 3 3 2 3 3 4 2" xfId="42626"/>
    <cellStyle name="Output 2 3 3 2 3 3 5" xfId="30818"/>
    <cellStyle name="Output 2 3 3 2 3 4" xfId="11471"/>
    <cellStyle name="Output 2 3 3 2 3 4 2" xfId="23281"/>
    <cellStyle name="Output 2 3 3 2 3 4 2 2" xfId="46900"/>
    <cellStyle name="Output 2 3 3 2 3 4 3" xfId="35092"/>
    <cellStyle name="Output 2 3 3 2 3 5" xfId="15768"/>
    <cellStyle name="Output 2 3 3 2 3 5 2" xfId="27578"/>
    <cellStyle name="Output 2 3 3 2 3 5 2 2" xfId="51197"/>
    <cellStyle name="Output 2 3 3 2 3 5 3" xfId="39389"/>
    <cellStyle name="Output 2 3 3 2 3 6" xfId="17736"/>
    <cellStyle name="Output 2 3 3 2 3 6 2" xfId="41357"/>
    <cellStyle name="Output 2 3 3 2 3 7" xfId="29549"/>
    <cellStyle name="Output 2 3 3 2 4" xfId="6934"/>
    <cellStyle name="Output 2 3 3 2 4 2" xfId="13219"/>
    <cellStyle name="Output 2 3 3 2 4 2 2" xfId="25029"/>
    <cellStyle name="Output 2 3 3 2 4 2 2 2" xfId="48648"/>
    <cellStyle name="Output 2 3 3 2 4 2 3" xfId="36840"/>
    <cellStyle name="Output 2 3 3 2 4 3" xfId="11419"/>
    <cellStyle name="Output 2 3 3 2 4 3 2" xfId="23229"/>
    <cellStyle name="Output 2 3 3 2 4 3 2 2" xfId="46848"/>
    <cellStyle name="Output 2 3 3 2 4 3 3" xfId="35040"/>
    <cellStyle name="Output 2 3 3 2 4 4" xfId="18748"/>
    <cellStyle name="Output 2 3 3 2 4 4 2" xfId="42369"/>
    <cellStyle name="Output 2 3 3 2 4 5" xfId="30561"/>
    <cellStyle name="Output 2 3 3 2 5" xfId="6787"/>
    <cellStyle name="Output 2 3 3 2 5 2" xfId="13072"/>
    <cellStyle name="Output 2 3 3 2 5 2 2" xfId="24882"/>
    <cellStyle name="Output 2 3 3 2 5 2 2 2" xfId="48501"/>
    <cellStyle name="Output 2 3 3 2 5 2 3" xfId="36693"/>
    <cellStyle name="Output 2 3 3 2 5 3" xfId="15633"/>
    <cellStyle name="Output 2 3 3 2 5 3 2" xfId="27443"/>
    <cellStyle name="Output 2 3 3 2 5 3 2 2" xfId="51062"/>
    <cellStyle name="Output 2 3 3 2 5 3 3" xfId="39254"/>
    <cellStyle name="Output 2 3 3 2 5 4" xfId="18601"/>
    <cellStyle name="Output 2 3 3 2 5 4 2" xfId="42222"/>
    <cellStyle name="Output 2 3 3 2 5 5" xfId="30414"/>
    <cellStyle name="Output 2 3 3 2 6" xfId="9928"/>
    <cellStyle name="Output 2 3 3 2 6 2" xfId="21738"/>
    <cellStyle name="Output 2 3 3 2 6 2 2" xfId="45357"/>
    <cellStyle name="Output 2 3 3 2 6 3" xfId="33549"/>
    <cellStyle name="Output 2 3 3 2 7" xfId="16468"/>
    <cellStyle name="Output 2 3 3 2 7 2" xfId="28278"/>
    <cellStyle name="Output 2 3 3 2 7 2 2" xfId="51897"/>
    <cellStyle name="Output 2 3 3 2 7 3" xfId="40089"/>
    <cellStyle name="Output 2 3 3 2 8" xfId="17117"/>
    <cellStyle name="Output 2 3 3 2 8 2" xfId="40738"/>
    <cellStyle name="Output 2 3 3 2 9" xfId="28930"/>
    <cellStyle name="Output 2 3 3 3" xfId="4088"/>
    <cellStyle name="Output 2 3 3 3 2" xfId="7850"/>
    <cellStyle name="Output 2 3 3 3 2 2" xfId="14135"/>
    <cellStyle name="Output 2 3 3 3 2 2 2" xfId="25945"/>
    <cellStyle name="Output 2 3 3 3 2 2 2 2" xfId="49564"/>
    <cellStyle name="Output 2 3 3 3 2 2 3" xfId="37756"/>
    <cellStyle name="Output 2 3 3 3 2 3" xfId="11235"/>
    <cellStyle name="Output 2 3 3 3 2 3 2" xfId="23045"/>
    <cellStyle name="Output 2 3 3 3 2 3 2 2" xfId="46664"/>
    <cellStyle name="Output 2 3 3 3 2 3 3" xfId="34856"/>
    <cellStyle name="Output 2 3 3 3 2 4" xfId="19664"/>
    <cellStyle name="Output 2 3 3 3 2 4 2" xfId="43285"/>
    <cellStyle name="Output 2 3 3 3 2 5" xfId="31477"/>
    <cellStyle name="Output 2 3 3 3 3" xfId="7036"/>
    <cellStyle name="Output 2 3 3 3 3 2" xfId="13321"/>
    <cellStyle name="Output 2 3 3 3 3 2 2" xfId="25131"/>
    <cellStyle name="Output 2 3 3 3 3 2 2 2" xfId="48750"/>
    <cellStyle name="Output 2 3 3 3 3 2 3" xfId="36942"/>
    <cellStyle name="Output 2 3 3 3 3 3" xfId="12198"/>
    <cellStyle name="Output 2 3 3 3 3 3 2" xfId="24008"/>
    <cellStyle name="Output 2 3 3 3 3 3 2 2" xfId="47627"/>
    <cellStyle name="Output 2 3 3 3 3 3 3" xfId="35819"/>
    <cellStyle name="Output 2 3 3 3 3 4" xfId="18850"/>
    <cellStyle name="Output 2 3 3 3 3 4 2" xfId="42471"/>
    <cellStyle name="Output 2 3 3 3 3 5" xfId="30663"/>
    <cellStyle name="Output 2 3 3 3 4" xfId="11335"/>
    <cellStyle name="Output 2 3 3 3 4 2" xfId="23145"/>
    <cellStyle name="Output 2 3 3 3 4 2 2" xfId="46764"/>
    <cellStyle name="Output 2 3 3 3 4 3" xfId="34956"/>
    <cellStyle name="Output 2 3 3 3 5" xfId="11310"/>
    <cellStyle name="Output 2 3 3 3 5 2" xfId="23120"/>
    <cellStyle name="Output 2 3 3 3 5 2 2" xfId="46739"/>
    <cellStyle name="Output 2 3 3 3 5 3" xfId="34931"/>
    <cellStyle name="Output 2 3 3 3 6" xfId="17706"/>
    <cellStyle name="Output 2 3 3 3 6 2" xfId="41327"/>
    <cellStyle name="Output 2 3 3 3 7" xfId="29519"/>
    <cellStyle name="Output 2 3 3 4" xfId="6858"/>
    <cellStyle name="Output 2 3 3 4 2" xfId="13143"/>
    <cellStyle name="Output 2 3 3 4 2 2" xfId="24953"/>
    <cellStyle name="Output 2 3 3 4 2 2 2" xfId="48572"/>
    <cellStyle name="Output 2 3 3 4 2 3" xfId="36764"/>
    <cellStyle name="Output 2 3 3 4 3" xfId="15288"/>
    <cellStyle name="Output 2 3 3 4 3 2" xfId="27098"/>
    <cellStyle name="Output 2 3 3 4 3 2 2" xfId="50717"/>
    <cellStyle name="Output 2 3 3 4 3 3" xfId="38909"/>
    <cellStyle name="Output 2 3 3 4 4" xfId="18672"/>
    <cellStyle name="Output 2 3 3 4 4 2" xfId="42293"/>
    <cellStyle name="Output 2 3 3 4 5" xfId="30485"/>
    <cellStyle name="Output 2 3 3 5" xfId="7946"/>
    <cellStyle name="Output 2 3 3 5 2" xfId="14231"/>
    <cellStyle name="Output 2 3 3 5 2 2" xfId="26041"/>
    <cellStyle name="Output 2 3 3 5 2 2 2" xfId="49660"/>
    <cellStyle name="Output 2 3 3 5 2 3" xfId="37852"/>
    <cellStyle name="Output 2 3 3 5 3" xfId="12216"/>
    <cellStyle name="Output 2 3 3 5 3 2" xfId="24026"/>
    <cellStyle name="Output 2 3 3 5 3 2 2" xfId="47645"/>
    <cellStyle name="Output 2 3 3 5 3 3" xfId="35837"/>
    <cellStyle name="Output 2 3 3 5 4" xfId="19760"/>
    <cellStyle name="Output 2 3 3 5 4 2" xfId="43381"/>
    <cellStyle name="Output 2 3 3 5 5" xfId="31573"/>
    <cellStyle name="Output 2 3 3 6" xfId="9788"/>
    <cellStyle name="Output 2 3 3 6 2" xfId="21598"/>
    <cellStyle name="Output 2 3 3 6 2 2" xfId="45217"/>
    <cellStyle name="Output 2 3 3 6 3" xfId="33409"/>
    <cellStyle name="Output 2 3 3 7" xfId="16417"/>
    <cellStyle name="Output 2 3 3 7 2" xfId="28227"/>
    <cellStyle name="Output 2 3 3 7 2 2" xfId="51846"/>
    <cellStyle name="Output 2 3 3 7 3" xfId="40038"/>
    <cellStyle name="Output 2 3 3 8" xfId="17087"/>
    <cellStyle name="Output 2 3 3 8 2" xfId="40708"/>
    <cellStyle name="Output 2 3 3 9" xfId="28900"/>
    <cellStyle name="Output 2 3 4" xfId="3875"/>
    <cellStyle name="Output 2 3 4 2" xfId="7766"/>
    <cellStyle name="Output 2 3 4 2 2" xfId="14051"/>
    <cellStyle name="Output 2 3 4 2 2 2" xfId="25861"/>
    <cellStyle name="Output 2 3 4 2 2 2 2" xfId="49480"/>
    <cellStyle name="Output 2 3 4 2 2 3" xfId="37672"/>
    <cellStyle name="Output 2 3 4 2 3" xfId="16223"/>
    <cellStyle name="Output 2 3 4 2 3 2" xfId="28033"/>
    <cellStyle name="Output 2 3 4 2 3 2 2" xfId="51652"/>
    <cellStyle name="Output 2 3 4 2 3 3" xfId="39844"/>
    <cellStyle name="Output 2 3 4 2 4" xfId="19580"/>
    <cellStyle name="Output 2 3 4 2 4 2" xfId="43201"/>
    <cellStyle name="Output 2 3 4 2 5" xfId="31393"/>
    <cellStyle name="Output 2 3 4 3" xfId="6448"/>
    <cellStyle name="Output 2 3 4 3 2" xfId="12734"/>
    <cellStyle name="Output 2 3 4 3 2 2" xfId="24544"/>
    <cellStyle name="Output 2 3 4 3 2 2 2" xfId="48163"/>
    <cellStyle name="Output 2 3 4 3 2 3" xfId="36355"/>
    <cellStyle name="Output 2 3 4 3 3" xfId="15700"/>
    <cellStyle name="Output 2 3 4 3 3 2" xfId="27510"/>
    <cellStyle name="Output 2 3 4 3 3 2 2" xfId="51129"/>
    <cellStyle name="Output 2 3 4 3 3 3" xfId="39321"/>
    <cellStyle name="Output 2 3 4 3 4" xfId="18263"/>
    <cellStyle name="Output 2 3 4 3 4 2" xfId="41884"/>
    <cellStyle name="Output 2 3 4 3 5" xfId="30076"/>
    <cellStyle name="Output 2 3 4 4" xfId="11213"/>
    <cellStyle name="Output 2 3 4 4 2" xfId="23023"/>
    <cellStyle name="Output 2 3 4 4 2 2" xfId="46642"/>
    <cellStyle name="Output 2 3 4 4 3" xfId="34834"/>
    <cellStyle name="Output 2 3 4 5" xfId="9089"/>
    <cellStyle name="Output 2 3 4 5 2" xfId="20899"/>
    <cellStyle name="Output 2 3 4 5 2 2" xfId="44518"/>
    <cellStyle name="Output 2 3 4 5 3" xfId="32710"/>
    <cellStyle name="Output 2 3 4 6" xfId="17647"/>
    <cellStyle name="Output 2 3 4 6 2" xfId="41268"/>
    <cellStyle name="Output 2 3 4 7" xfId="29460"/>
    <cellStyle name="Output 2 3 5" xfId="6754"/>
    <cellStyle name="Output 2 3 5 2" xfId="13039"/>
    <cellStyle name="Output 2 3 5 2 2" xfId="24849"/>
    <cellStyle name="Output 2 3 5 2 2 2" xfId="48468"/>
    <cellStyle name="Output 2 3 5 2 3" xfId="36660"/>
    <cellStyle name="Output 2 3 5 3" xfId="11688"/>
    <cellStyle name="Output 2 3 5 3 2" xfId="23498"/>
    <cellStyle name="Output 2 3 5 3 2 2" xfId="47117"/>
    <cellStyle name="Output 2 3 5 3 3" xfId="35309"/>
    <cellStyle name="Output 2 3 5 4" xfId="18568"/>
    <cellStyle name="Output 2 3 5 4 2" xfId="42189"/>
    <cellStyle name="Output 2 3 5 5" xfId="30381"/>
    <cellStyle name="Output 2 3 6" xfId="7044"/>
    <cellStyle name="Output 2 3 6 2" xfId="13329"/>
    <cellStyle name="Output 2 3 6 2 2" xfId="25139"/>
    <cellStyle name="Output 2 3 6 2 2 2" xfId="48758"/>
    <cellStyle name="Output 2 3 6 2 3" xfId="36950"/>
    <cellStyle name="Output 2 3 6 3" xfId="10674"/>
    <cellStyle name="Output 2 3 6 3 2" xfId="22484"/>
    <cellStyle name="Output 2 3 6 3 2 2" xfId="46103"/>
    <cellStyle name="Output 2 3 6 3 3" xfId="34295"/>
    <cellStyle name="Output 2 3 6 4" xfId="18858"/>
    <cellStyle name="Output 2 3 6 4 2" xfId="42479"/>
    <cellStyle name="Output 2 3 6 5" xfId="30671"/>
    <cellStyle name="Output 2 3 7" xfId="9624"/>
    <cellStyle name="Output 2 3 7 2" xfId="21434"/>
    <cellStyle name="Output 2 3 7 2 2" xfId="45053"/>
    <cellStyle name="Output 2 3 7 3" xfId="33245"/>
    <cellStyle name="Output 2 3 8" xfId="15822"/>
    <cellStyle name="Output 2 3 8 2" xfId="27632"/>
    <cellStyle name="Output 2 3 8 2 2" xfId="51251"/>
    <cellStyle name="Output 2 3 8 3" xfId="39443"/>
    <cellStyle name="Output 2 3 9" xfId="17028"/>
    <cellStyle name="Output 2 3 9 2" xfId="40649"/>
    <cellStyle name="Output 2 4" xfId="1144"/>
    <cellStyle name="Output 2 4 10" xfId="28851"/>
    <cellStyle name="Output 2 4 2" xfId="1073"/>
    <cellStyle name="Output 2 4 2 2" xfId="1405"/>
    <cellStyle name="Output 2 4 2 2 2" xfId="1683"/>
    <cellStyle name="Output 2 4 2 2 2 2" xfId="2221"/>
    <cellStyle name="Output 2 4 2 2 2 2 2" xfId="4874"/>
    <cellStyle name="Output 2 4 2 2 2 2 2 2" xfId="8048"/>
    <cellStyle name="Output 2 4 2 2 2 2 2 2 2" xfId="14333"/>
    <cellStyle name="Output 2 4 2 2 2 2 2 2 2 2" xfId="26143"/>
    <cellStyle name="Output 2 4 2 2 2 2 2 2 2 2 2" xfId="49762"/>
    <cellStyle name="Output 2 4 2 2 2 2 2 2 2 3" xfId="37954"/>
    <cellStyle name="Output 2 4 2 2 2 2 2 2 3" xfId="9490"/>
    <cellStyle name="Output 2 4 2 2 2 2 2 2 3 2" xfId="21300"/>
    <cellStyle name="Output 2 4 2 2 2 2 2 2 3 2 2" xfId="44919"/>
    <cellStyle name="Output 2 4 2 2 2 2 2 2 3 3" xfId="33111"/>
    <cellStyle name="Output 2 4 2 2 2 2 2 2 4" xfId="19862"/>
    <cellStyle name="Output 2 4 2 2 2 2 2 2 4 2" xfId="43483"/>
    <cellStyle name="Output 2 4 2 2 2 2 2 2 5" xfId="31675"/>
    <cellStyle name="Output 2 4 2 2 2 2 2 3" xfId="7097"/>
    <cellStyle name="Output 2 4 2 2 2 2 2 3 2" xfId="13382"/>
    <cellStyle name="Output 2 4 2 2 2 2 2 3 2 2" xfId="25192"/>
    <cellStyle name="Output 2 4 2 2 2 2 2 3 2 2 2" xfId="48811"/>
    <cellStyle name="Output 2 4 2 2 2 2 2 3 2 3" xfId="37003"/>
    <cellStyle name="Output 2 4 2 2 2 2 2 3 3" xfId="9447"/>
    <cellStyle name="Output 2 4 2 2 2 2 2 3 3 2" xfId="21257"/>
    <cellStyle name="Output 2 4 2 2 2 2 2 3 3 2 2" xfId="44876"/>
    <cellStyle name="Output 2 4 2 2 2 2 2 3 3 3" xfId="33068"/>
    <cellStyle name="Output 2 4 2 2 2 2 2 3 4" xfId="18911"/>
    <cellStyle name="Output 2 4 2 2 2 2 2 3 4 2" xfId="42532"/>
    <cellStyle name="Output 2 4 2 2 2 2 2 3 5" xfId="30724"/>
    <cellStyle name="Output 2 4 2 2 2 2 2 4" xfId="11750"/>
    <cellStyle name="Output 2 4 2 2 2 2 2 4 2" xfId="23560"/>
    <cellStyle name="Output 2 4 2 2 2 2 2 4 2 2" xfId="47179"/>
    <cellStyle name="Output 2 4 2 2 2 2 2 4 3" xfId="35371"/>
    <cellStyle name="Output 2 4 2 2 2 2 2 5" xfId="10299"/>
    <cellStyle name="Output 2 4 2 2 2 2 2 5 2" xfId="22109"/>
    <cellStyle name="Output 2 4 2 2 2 2 2 5 2 2" xfId="45728"/>
    <cellStyle name="Output 2 4 2 2 2 2 2 5 3" xfId="33920"/>
    <cellStyle name="Output 2 4 2 2 2 2 2 6" xfId="17775"/>
    <cellStyle name="Output 2 4 2 2 2 2 2 6 2" xfId="41396"/>
    <cellStyle name="Output 2 4 2 2 2 2 2 7" xfId="29588"/>
    <cellStyle name="Output 2 4 2 2 2 2 3" xfId="6200"/>
    <cellStyle name="Output 2 4 2 2 2 2 3 2" xfId="8540"/>
    <cellStyle name="Output 2 4 2 2 2 2 3 2 2" xfId="14825"/>
    <cellStyle name="Output 2 4 2 2 2 2 3 2 2 2" xfId="26635"/>
    <cellStyle name="Output 2 4 2 2 2 2 3 2 2 2 2" xfId="50254"/>
    <cellStyle name="Output 2 4 2 2 2 2 3 2 2 3" xfId="38446"/>
    <cellStyle name="Output 2 4 2 2 2 2 3 2 3" xfId="10760"/>
    <cellStyle name="Output 2 4 2 2 2 2 3 2 3 2" xfId="22570"/>
    <cellStyle name="Output 2 4 2 2 2 2 3 2 3 2 2" xfId="46189"/>
    <cellStyle name="Output 2 4 2 2 2 2 3 2 3 3" xfId="34381"/>
    <cellStyle name="Output 2 4 2 2 2 2 3 2 4" xfId="20354"/>
    <cellStyle name="Output 2 4 2 2 2 2 3 2 4 2" xfId="43975"/>
    <cellStyle name="Output 2 4 2 2 2 2 3 2 5" xfId="32167"/>
    <cellStyle name="Output 2 4 2 2 2 2 3 3" xfId="8878"/>
    <cellStyle name="Output 2 4 2 2 2 2 3 3 2" xfId="15163"/>
    <cellStyle name="Output 2 4 2 2 2 2 3 3 2 2" xfId="26973"/>
    <cellStyle name="Output 2 4 2 2 2 2 3 3 2 2 2" xfId="50592"/>
    <cellStyle name="Output 2 4 2 2 2 2 3 3 2 3" xfId="38784"/>
    <cellStyle name="Output 2 4 2 2 2 2 3 3 3" xfId="9167"/>
    <cellStyle name="Output 2 4 2 2 2 2 3 3 3 2" xfId="20977"/>
    <cellStyle name="Output 2 4 2 2 2 2 3 3 3 2 2" xfId="44596"/>
    <cellStyle name="Output 2 4 2 2 2 2 3 3 3 3" xfId="32788"/>
    <cellStyle name="Output 2 4 2 2 2 2 3 3 4" xfId="20692"/>
    <cellStyle name="Output 2 4 2 2 2 2 3 3 4 2" xfId="44313"/>
    <cellStyle name="Output 2 4 2 2 2 2 3 3 5" xfId="32505"/>
    <cellStyle name="Output 2 4 2 2 2 2 3 4" xfId="12509"/>
    <cellStyle name="Output 2 4 2 2 2 2 3 4 2" xfId="24319"/>
    <cellStyle name="Output 2 4 2 2 2 2 3 4 2 2" xfId="47938"/>
    <cellStyle name="Output 2 4 2 2 2 2 3 4 3" xfId="36130"/>
    <cellStyle name="Output 2 4 2 2 2 2 3 5" xfId="16042"/>
    <cellStyle name="Output 2 4 2 2 2 2 3 5 2" xfId="27852"/>
    <cellStyle name="Output 2 4 2 2 2 2 3 5 2 2" xfId="51471"/>
    <cellStyle name="Output 2 4 2 2 2 2 3 5 3" xfId="39663"/>
    <cellStyle name="Output 2 4 2 2 2 2 3 6" xfId="18068"/>
    <cellStyle name="Output 2 4 2 2 2 2 3 6 2" xfId="41689"/>
    <cellStyle name="Output 2 4 2 2 2 2 3 7" xfId="29881"/>
    <cellStyle name="Output 2 4 2 2 2 2 4" xfId="7060"/>
    <cellStyle name="Output 2 4 2 2 2 2 4 2" xfId="13345"/>
    <cellStyle name="Output 2 4 2 2 2 2 4 2 2" xfId="25155"/>
    <cellStyle name="Output 2 4 2 2 2 2 4 2 2 2" xfId="48774"/>
    <cellStyle name="Output 2 4 2 2 2 2 4 2 3" xfId="36966"/>
    <cellStyle name="Output 2 4 2 2 2 2 4 3" xfId="11267"/>
    <cellStyle name="Output 2 4 2 2 2 2 4 3 2" xfId="23077"/>
    <cellStyle name="Output 2 4 2 2 2 2 4 3 2 2" xfId="46696"/>
    <cellStyle name="Output 2 4 2 2 2 2 4 3 3" xfId="34888"/>
    <cellStyle name="Output 2 4 2 2 2 2 4 4" xfId="18874"/>
    <cellStyle name="Output 2 4 2 2 2 2 4 4 2" xfId="42495"/>
    <cellStyle name="Output 2 4 2 2 2 2 4 5" xfId="30687"/>
    <cellStyle name="Output 2 4 2 2 2 2 5" xfId="7822"/>
    <cellStyle name="Output 2 4 2 2 2 2 5 2" xfId="14107"/>
    <cellStyle name="Output 2 4 2 2 2 2 5 2 2" xfId="25917"/>
    <cellStyle name="Output 2 4 2 2 2 2 5 2 2 2" xfId="49536"/>
    <cellStyle name="Output 2 4 2 2 2 2 5 2 3" xfId="37728"/>
    <cellStyle name="Output 2 4 2 2 2 2 5 3" xfId="11388"/>
    <cellStyle name="Output 2 4 2 2 2 2 5 3 2" xfId="23198"/>
    <cellStyle name="Output 2 4 2 2 2 2 5 3 2 2" xfId="46817"/>
    <cellStyle name="Output 2 4 2 2 2 2 5 3 3" xfId="35009"/>
    <cellStyle name="Output 2 4 2 2 2 2 5 4" xfId="19636"/>
    <cellStyle name="Output 2 4 2 2 2 2 5 4 2" xfId="43257"/>
    <cellStyle name="Output 2 4 2 2 2 2 5 5" xfId="31449"/>
    <cellStyle name="Output 2 4 2 2 2 2 6" xfId="10188"/>
    <cellStyle name="Output 2 4 2 2 2 2 6 2" xfId="21998"/>
    <cellStyle name="Output 2 4 2 2 2 2 6 2 2" xfId="45617"/>
    <cellStyle name="Output 2 4 2 2 2 2 6 3" xfId="33809"/>
    <cellStyle name="Output 2 4 2 2 2 2 7" xfId="15742"/>
    <cellStyle name="Output 2 4 2 2 2 2 7 2" xfId="27552"/>
    <cellStyle name="Output 2 4 2 2 2 2 7 2 2" xfId="51171"/>
    <cellStyle name="Output 2 4 2 2 2 2 7 3" xfId="39363"/>
    <cellStyle name="Output 2 4 2 2 2 2 8" xfId="17156"/>
    <cellStyle name="Output 2 4 2 2 2 2 8 2" xfId="40777"/>
    <cellStyle name="Output 2 4 2 2 2 2 9" xfId="28969"/>
    <cellStyle name="Output 2 4 2 2 2 3" xfId="4341"/>
    <cellStyle name="Output 2 4 2 2 2 3 2" xfId="7905"/>
    <cellStyle name="Output 2 4 2 2 2 3 2 2" xfId="14190"/>
    <cellStyle name="Output 2 4 2 2 2 3 2 2 2" xfId="26000"/>
    <cellStyle name="Output 2 4 2 2 2 3 2 2 2 2" xfId="49619"/>
    <cellStyle name="Output 2 4 2 2 2 3 2 2 3" xfId="37811"/>
    <cellStyle name="Output 2 4 2 2 2 3 2 3" xfId="9651"/>
    <cellStyle name="Output 2 4 2 2 2 3 2 3 2" xfId="21461"/>
    <cellStyle name="Output 2 4 2 2 2 3 2 3 2 2" xfId="45080"/>
    <cellStyle name="Output 2 4 2 2 2 3 2 3 3" xfId="33272"/>
    <cellStyle name="Output 2 4 2 2 2 3 2 4" xfId="19719"/>
    <cellStyle name="Output 2 4 2 2 2 3 2 4 2" xfId="43340"/>
    <cellStyle name="Output 2 4 2 2 2 3 2 5" xfId="31532"/>
    <cellStyle name="Output 2 4 2 2 2 3 3" xfId="6346"/>
    <cellStyle name="Output 2 4 2 2 2 3 3 2" xfId="12632"/>
    <cellStyle name="Output 2 4 2 2 2 3 3 2 2" xfId="24442"/>
    <cellStyle name="Output 2 4 2 2 2 3 3 2 2 2" xfId="48061"/>
    <cellStyle name="Output 2 4 2 2 2 3 3 2 3" xfId="36253"/>
    <cellStyle name="Output 2 4 2 2 2 3 3 3" xfId="9261"/>
    <cellStyle name="Output 2 4 2 2 2 3 3 3 2" xfId="21071"/>
    <cellStyle name="Output 2 4 2 2 2 3 3 3 2 2" xfId="44690"/>
    <cellStyle name="Output 2 4 2 2 2 3 3 3 3" xfId="32882"/>
    <cellStyle name="Output 2 4 2 2 2 3 3 4" xfId="18161"/>
    <cellStyle name="Output 2 4 2 2 2 3 3 4 2" xfId="41782"/>
    <cellStyle name="Output 2 4 2 2 2 3 3 5" xfId="29974"/>
    <cellStyle name="Output 2 4 2 2 2 3 4" xfId="11457"/>
    <cellStyle name="Output 2 4 2 2 2 3 4 2" xfId="23267"/>
    <cellStyle name="Output 2 4 2 2 2 3 4 2 2" xfId="46886"/>
    <cellStyle name="Output 2 4 2 2 2 3 4 3" xfId="35078"/>
    <cellStyle name="Output 2 4 2 2 2 3 5" xfId="11704"/>
    <cellStyle name="Output 2 4 2 2 2 3 5 2" xfId="23514"/>
    <cellStyle name="Output 2 4 2 2 2 3 5 2 2" xfId="47133"/>
    <cellStyle name="Output 2 4 2 2 2 3 5 3" xfId="35325"/>
    <cellStyle name="Output 2 4 2 2 2 3 6" xfId="17722"/>
    <cellStyle name="Output 2 4 2 2 2 3 6 2" xfId="41343"/>
    <cellStyle name="Output 2 4 2 2 2 3 7" xfId="29535"/>
    <cellStyle name="Output 2 4 2 2 2 4" xfId="6920"/>
    <cellStyle name="Output 2 4 2 2 2 4 2" xfId="13205"/>
    <cellStyle name="Output 2 4 2 2 2 4 2 2" xfId="25015"/>
    <cellStyle name="Output 2 4 2 2 2 4 2 2 2" xfId="48634"/>
    <cellStyle name="Output 2 4 2 2 2 4 2 3" xfId="36826"/>
    <cellStyle name="Output 2 4 2 2 2 4 3" xfId="9392"/>
    <cellStyle name="Output 2 4 2 2 2 4 3 2" xfId="21202"/>
    <cellStyle name="Output 2 4 2 2 2 4 3 2 2" xfId="44821"/>
    <cellStyle name="Output 2 4 2 2 2 4 3 3" xfId="33013"/>
    <cellStyle name="Output 2 4 2 2 2 4 4" xfId="18734"/>
    <cellStyle name="Output 2 4 2 2 2 4 4 2" xfId="42355"/>
    <cellStyle name="Output 2 4 2 2 2 4 5" xfId="30547"/>
    <cellStyle name="Output 2 4 2 2 2 5" xfId="8247"/>
    <cellStyle name="Output 2 4 2 2 2 5 2" xfId="14532"/>
    <cellStyle name="Output 2 4 2 2 2 5 2 2" xfId="26342"/>
    <cellStyle name="Output 2 4 2 2 2 5 2 2 2" xfId="49961"/>
    <cellStyle name="Output 2 4 2 2 2 5 2 3" xfId="38153"/>
    <cellStyle name="Output 2 4 2 2 2 5 3" xfId="11605"/>
    <cellStyle name="Output 2 4 2 2 2 5 3 2" xfId="23415"/>
    <cellStyle name="Output 2 4 2 2 2 5 3 2 2" xfId="47034"/>
    <cellStyle name="Output 2 4 2 2 2 5 3 3" xfId="35226"/>
    <cellStyle name="Output 2 4 2 2 2 5 4" xfId="20061"/>
    <cellStyle name="Output 2 4 2 2 2 5 4 2" xfId="43682"/>
    <cellStyle name="Output 2 4 2 2 2 5 5" xfId="31874"/>
    <cellStyle name="Output 2 4 2 2 2 6" xfId="9914"/>
    <cellStyle name="Output 2 4 2 2 2 6 2" xfId="21724"/>
    <cellStyle name="Output 2 4 2 2 2 6 2 2" xfId="45343"/>
    <cellStyle name="Output 2 4 2 2 2 6 3" xfId="33535"/>
    <cellStyle name="Output 2 4 2 2 2 7" xfId="16460"/>
    <cellStyle name="Output 2 4 2 2 2 7 2" xfId="28270"/>
    <cellStyle name="Output 2 4 2 2 2 7 2 2" xfId="51889"/>
    <cellStyle name="Output 2 4 2 2 2 7 3" xfId="40081"/>
    <cellStyle name="Output 2 4 2 2 2 8" xfId="17103"/>
    <cellStyle name="Output 2 4 2 2 2 8 2" xfId="40724"/>
    <cellStyle name="Output 2 4 2 2 2 9" xfId="28916"/>
    <cellStyle name="Output 2 4 2 2 3" xfId="4074"/>
    <cellStyle name="Output 2 4 2 2 3 2" xfId="7836"/>
    <cellStyle name="Output 2 4 2 2 3 2 2" xfId="14121"/>
    <cellStyle name="Output 2 4 2 2 3 2 2 2" xfId="25931"/>
    <cellStyle name="Output 2 4 2 2 3 2 2 2 2" xfId="49550"/>
    <cellStyle name="Output 2 4 2 2 3 2 2 3" xfId="37742"/>
    <cellStyle name="Output 2 4 2 2 3 2 3" xfId="10265"/>
    <cellStyle name="Output 2 4 2 2 3 2 3 2" xfId="22075"/>
    <cellStyle name="Output 2 4 2 2 3 2 3 2 2" xfId="45694"/>
    <cellStyle name="Output 2 4 2 2 3 2 3 3" xfId="33886"/>
    <cellStyle name="Output 2 4 2 2 3 2 4" xfId="19650"/>
    <cellStyle name="Output 2 4 2 2 3 2 4 2" xfId="43271"/>
    <cellStyle name="Output 2 4 2 2 3 2 5" xfId="31463"/>
    <cellStyle name="Output 2 4 2 2 3 3" xfId="6872"/>
    <cellStyle name="Output 2 4 2 2 3 3 2" xfId="13157"/>
    <cellStyle name="Output 2 4 2 2 3 3 2 2" xfId="24967"/>
    <cellStyle name="Output 2 4 2 2 3 3 2 2 2" xfId="48586"/>
    <cellStyle name="Output 2 4 2 2 3 3 2 3" xfId="36778"/>
    <cellStyle name="Output 2 4 2 2 3 3 3" xfId="9258"/>
    <cellStyle name="Output 2 4 2 2 3 3 3 2" xfId="21068"/>
    <cellStyle name="Output 2 4 2 2 3 3 3 2 2" xfId="44687"/>
    <cellStyle name="Output 2 4 2 2 3 3 3 3" xfId="32879"/>
    <cellStyle name="Output 2 4 2 2 3 3 4" xfId="18686"/>
    <cellStyle name="Output 2 4 2 2 3 3 4 2" xfId="42307"/>
    <cellStyle name="Output 2 4 2 2 3 3 5" xfId="30499"/>
    <cellStyle name="Output 2 4 2 2 3 4" xfId="11321"/>
    <cellStyle name="Output 2 4 2 2 3 4 2" xfId="23131"/>
    <cellStyle name="Output 2 4 2 2 3 4 2 2" xfId="46750"/>
    <cellStyle name="Output 2 4 2 2 3 4 3" xfId="34942"/>
    <cellStyle name="Output 2 4 2 2 3 5" xfId="11306"/>
    <cellStyle name="Output 2 4 2 2 3 5 2" xfId="23116"/>
    <cellStyle name="Output 2 4 2 2 3 5 2 2" xfId="46735"/>
    <cellStyle name="Output 2 4 2 2 3 5 3" xfId="34927"/>
    <cellStyle name="Output 2 4 2 2 3 6" xfId="17692"/>
    <cellStyle name="Output 2 4 2 2 3 6 2" xfId="41313"/>
    <cellStyle name="Output 2 4 2 2 3 7" xfId="29505"/>
    <cellStyle name="Output 2 4 2 2 4" xfId="6843"/>
    <cellStyle name="Output 2 4 2 2 4 2" xfId="13128"/>
    <cellStyle name="Output 2 4 2 2 4 2 2" xfId="24938"/>
    <cellStyle name="Output 2 4 2 2 4 2 2 2" xfId="48557"/>
    <cellStyle name="Output 2 4 2 2 4 2 3" xfId="36749"/>
    <cellStyle name="Output 2 4 2 2 4 3" xfId="15235"/>
    <cellStyle name="Output 2 4 2 2 4 3 2" xfId="27045"/>
    <cellStyle name="Output 2 4 2 2 4 3 2 2" xfId="50664"/>
    <cellStyle name="Output 2 4 2 2 4 3 3" xfId="38856"/>
    <cellStyle name="Output 2 4 2 2 4 4" xfId="18657"/>
    <cellStyle name="Output 2 4 2 2 4 4 2" xfId="42278"/>
    <cellStyle name="Output 2 4 2 2 4 5" xfId="30470"/>
    <cellStyle name="Output 2 4 2 2 5" xfId="7888"/>
    <cellStyle name="Output 2 4 2 2 5 2" xfId="14173"/>
    <cellStyle name="Output 2 4 2 2 5 2 2" xfId="25983"/>
    <cellStyle name="Output 2 4 2 2 5 2 2 2" xfId="49602"/>
    <cellStyle name="Output 2 4 2 2 5 2 3" xfId="37794"/>
    <cellStyle name="Output 2 4 2 2 5 3" xfId="9026"/>
    <cellStyle name="Output 2 4 2 2 5 3 2" xfId="20836"/>
    <cellStyle name="Output 2 4 2 2 5 3 2 2" xfId="44455"/>
    <cellStyle name="Output 2 4 2 2 5 3 3" xfId="32647"/>
    <cellStyle name="Output 2 4 2 2 5 4" xfId="19702"/>
    <cellStyle name="Output 2 4 2 2 5 4 2" xfId="43323"/>
    <cellStyle name="Output 2 4 2 2 5 5" xfId="31515"/>
    <cellStyle name="Output 2 4 2 2 6" xfId="9772"/>
    <cellStyle name="Output 2 4 2 2 6 2" xfId="21582"/>
    <cellStyle name="Output 2 4 2 2 6 2 2" xfId="45201"/>
    <cellStyle name="Output 2 4 2 2 6 3" xfId="33393"/>
    <cellStyle name="Output 2 4 2 2 7" xfId="11437"/>
    <cellStyle name="Output 2 4 2 2 7 2" xfId="23247"/>
    <cellStyle name="Output 2 4 2 2 7 2 2" xfId="46866"/>
    <cellStyle name="Output 2 4 2 2 7 3" xfId="35058"/>
    <cellStyle name="Output 2 4 2 2 8" xfId="17073"/>
    <cellStyle name="Output 2 4 2 2 8 2" xfId="40694"/>
    <cellStyle name="Output 2 4 2 2 9" xfId="28886"/>
    <cellStyle name="Output 2 4 2 3" xfId="3817"/>
    <cellStyle name="Output 2 4 2 3 2" xfId="7709"/>
    <cellStyle name="Output 2 4 2 3 2 2" xfId="13994"/>
    <cellStyle name="Output 2 4 2 3 2 2 2" xfId="25804"/>
    <cellStyle name="Output 2 4 2 3 2 2 2 2" xfId="49423"/>
    <cellStyle name="Output 2 4 2 3 2 2 3" xfId="37615"/>
    <cellStyle name="Output 2 4 2 3 2 3" xfId="11581"/>
    <cellStyle name="Output 2 4 2 3 2 3 2" xfId="23391"/>
    <cellStyle name="Output 2 4 2 3 2 3 2 2" xfId="47010"/>
    <cellStyle name="Output 2 4 2 3 2 3 3" xfId="35202"/>
    <cellStyle name="Output 2 4 2 3 2 4" xfId="19523"/>
    <cellStyle name="Output 2 4 2 3 2 4 2" xfId="43144"/>
    <cellStyle name="Output 2 4 2 3 2 5" xfId="31336"/>
    <cellStyle name="Output 2 4 2 3 3" xfId="8001"/>
    <cellStyle name="Output 2 4 2 3 3 2" xfId="14286"/>
    <cellStyle name="Output 2 4 2 3 3 2 2" xfId="26096"/>
    <cellStyle name="Output 2 4 2 3 3 2 2 2" xfId="49715"/>
    <cellStyle name="Output 2 4 2 3 3 2 3" xfId="37907"/>
    <cellStyle name="Output 2 4 2 3 3 3" xfId="11853"/>
    <cellStyle name="Output 2 4 2 3 3 3 2" xfId="23663"/>
    <cellStyle name="Output 2 4 2 3 3 3 2 2" xfId="47282"/>
    <cellStyle name="Output 2 4 2 3 3 3 3" xfId="35474"/>
    <cellStyle name="Output 2 4 2 3 3 4" xfId="19815"/>
    <cellStyle name="Output 2 4 2 3 3 4 2" xfId="43436"/>
    <cellStyle name="Output 2 4 2 3 3 5" xfId="31628"/>
    <cellStyle name="Output 2 4 2 3 4" xfId="11155"/>
    <cellStyle name="Output 2 4 2 3 4 2" xfId="22965"/>
    <cellStyle name="Output 2 4 2 3 4 2 2" xfId="46584"/>
    <cellStyle name="Output 2 4 2 3 4 3" xfId="34776"/>
    <cellStyle name="Output 2 4 2 3 5" xfId="9898"/>
    <cellStyle name="Output 2 4 2 3 5 2" xfId="21708"/>
    <cellStyle name="Output 2 4 2 3 5 2 2" xfId="45327"/>
    <cellStyle name="Output 2 4 2 3 5 3" xfId="33519"/>
    <cellStyle name="Output 2 4 2 3 6" xfId="17590"/>
    <cellStyle name="Output 2 4 2 3 6 2" xfId="41211"/>
    <cellStyle name="Output 2 4 2 3 7" xfId="29403"/>
    <cellStyle name="Output 2 4 2 4" xfId="6696"/>
    <cellStyle name="Output 2 4 2 4 2" xfId="12981"/>
    <cellStyle name="Output 2 4 2 4 2 2" xfId="24791"/>
    <cellStyle name="Output 2 4 2 4 2 2 2" xfId="48410"/>
    <cellStyle name="Output 2 4 2 4 2 3" xfId="36602"/>
    <cellStyle name="Output 2 4 2 4 3" xfId="10608"/>
    <cellStyle name="Output 2 4 2 4 3 2" xfId="22418"/>
    <cellStyle name="Output 2 4 2 4 3 2 2" xfId="46037"/>
    <cellStyle name="Output 2 4 2 4 3 3" xfId="34229"/>
    <cellStyle name="Output 2 4 2 4 4" xfId="18510"/>
    <cellStyle name="Output 2 4 2 4 4 2" xfId="42131"/>
    <cellStyle name="Output 2 4 2 4 5" xfId="30323"/>
    <cellStyle name="Output 2 4 2 5" xfId="6578"/>
    <cellStyle name="Output 2 4 2 5 2" xfId="12863"/>
    <cellStyle name="Output 2 4 2 5 2 2" xfId="24673"/>
    <cellStyle name="Output 2 4 2 5 2 2 2" xfId="48292"/>
    <cellStyle name="Output 2 4 2 5 2 3" xfId="36484"/>
    <cellStyle name="Output 2 4 2 5 3" xfId="11536"/>
    <cellStyle name="Output 2 4 2 5 3 2" xfId="23346"/>
    <cellStyle name="Output 2 4 2 5 3 2 2" xfId="46965"/>
    <cellStyle name="Output 2 4 2 5 3 3" xfId="35157"/>
    <cellStyle name="Output 2 4 2 5 4" xfId="18392"/>
    <cellStyle name="Output 2 4 2 5 4 2" xfId="42013"/>
    <cellStyle name="Output 2 4 2 5 5" xfId="30205"/>
    <cellStyle name="Output 2 4 2 6" xfId="9563"/>
    <cellStyle name="Output 2 4 2 6 2" xfId="21373"/>
    <cellStyle name="Output 2 4 2 6 2 2" xfId="44992"/>
    <cellStyle name="Output 2 4 2 6 3" xfId="33184"/>
    <cellStyle name="Output 2 4 2 7" xfId="10298"/>
    <cellStyle name="Output 2 4 2 7 2" xfId="22108"/>
    <cellStyle name="Output 2 4 2 7 2 2" xfId="45727"/>
    <cellStyle name="Output 2 4 2 7 3" xfId="33919"/>
    <cellStyle name="Output 2 4 2 8" xfId="16971"/>
    <cellStyle name="Output 2 4 2 8 2" xfId="40592"/>
    <cellStyle name="Output 2 4 2 9" xfId="28784"/>
    <cellStyle name="Output 2 4 3" xfId="1427"/>
    <cellStyle name="Output 2 4 3 2" xfId="1700"/>
    <cellStyle name="Output 2 4 3 2 2" xfId="2238"/>
    <cellStyle name="Output 2 4 3 2 2 2" xfId="4891"/>
    <cellStyle name="Output 2 4 3 2 2 2 2" xfId="8065"/>
    <cellStyle name="Output 2 4 3 2 2 2 2 2" xfId="14350"/>
    <cellStyle name="Output 2 4 3 2 2 2 2 2 2" xfId="26160"/>
    <cellStyle name="Output 2 4 3 2 2 2 2 2 2 2" xfId="49779"/>
    <cellStyle name="Output 2 4 3 2 2 2 2 2 3" xfId="37971"/>
    <cellStyle name="Output 2 4 3 2 2 2 2 3" xfId="9466"/>
    <cellStyle name="Output 2 4 3 2 2 2 2 3 2" xfId="21276"/>
    <cellStyle name="Output 2 4 3 2 2 2 2 3 2 2" xfId="44895"/>
    <cellStyle name="Output 2 4 3 2 2 2 2 3 3" xfId="33087"/>
    <cellStyle name="Output 2 4 3 2 2 2 2 4" xfId="19879"/>
    <cellStyle name="Output 2 4 3 2 2 2 2 4 2" xfId="43500"/>
    <cellStyle name="Output 2 4 3 2 2 2 2 5" xfId="31692"/>
    <cellStyle name="Output 2 4 3 2 2 2 3" xfId="6989"/>
    <cellStyle name="Output 2 4 3 2 2 2 3 2" xfId="13274"/>
    <cellStyle name="Output 2 4 3 2 2 2 3 2 2" xfId="25084"/>
    <cellStyle name="Output 2 4 3 2 2 2 3 2 2 2" xfId="48703"/>
    <cellStyle name="Output 2 4 3 2 2 2 3 2 3" xfId="36895"/>
    <cellStyle name="Output 2 4 3 2 2 2 3 3" xfId="12600"/>
    <cellStyle name="Output 2 4 3 2 2 2 3 3 2" xfId="24410"/>
    <cellStyle name="Output 2 4 3 2 2 2 3 3 2 2" xfId="48029"/>
    <cellStyle name="Output 2 4 3 2 2 2 3 3 3" xfId="36221"/>
    <cellStyle name="Output 2 4 3 2 2 2 3 4" xfId="18803"/>
    <cellStyle name="Output 2 4 3 2 2 2 3 4 2" xfId="42424"/>
    <cellStyle name="Output 2 4 3 2 2 2 3 5" xfId="30616"/>
    <cellStyle name="Output 2 4 3 2 2 2 4" xfId="11767"/>
    <cellStyle name="Output 2 4 3 2 2 2 4 2" xfId="23577"/>
    <cellStyle name="Output 2 4 3 2 2 2 4 2 2" xfId="47196"/>
    <cellStyle name="Output 2 4 3 2 2 2 4 3" xfId="35388"/>
    <cellStyle name="Output 2 4 3 2 2 2 5" xfId="9901"/>
    <cellStyle name="Output 2 4 3 2 2 2 5 2" xfId="21711"/>
    <cellStyle name="Output 2 4 3 2 2 2 5 2 2" xfId="45330"/>
    <cellStyle name="Output 2 4 3 2 2 2 5 3" xfId="33522"/>
    <cellStyle name="Output 2 4 3 2 2 2 6" xfId="17792"/>
    <cellStyle name="Output 2 4 3 2 2 2 6 2" xfId="41413"/>
    <cellStyle name="Output 2 4 3 2 2 2 7" xfId="29605"/>
    <cellStyle name="Output 2 4 3 2 2 3" xfId="6217"/>
    <cellStyle name="Output 2 4 3 2 2 3 2" xfId="8557"/>
    <cellStyle name="Output 2 4 3 2 2 3 2 2" xfId="14842"/>
    <cellStyle name="Output 2 4 3 2 2 3 2 2 2" xfId="26652"/>
    <cellStyle name="Output 2 4 3 2 2 3 2 2 2 2" xfId="50271"/>
    <cellStyle name="Output 2 4 3 2 2 3 2 2 3" xfId="38463"/>
    <cellStyle name="Output 2 4 3 2 2 3 2 3" xfId="9013"/>
    <cellStyle name="Output 2 4 3 2 2 3 2 3 2" xfId="20823"/>
    <cellStyle name="Output 2 4 3 2 2 3 2 3 2 2" xfId="44442"/>
    <cellStyle name="Output 2 4 3 2 2 3 2 3 3" xfId="32634"/>
    <cellStyle name="Output 2 4 3 2 2 3 2 4" xfId="20371"/>
    <cellStyle name="Output 2 4 3 2 2 3 2 4 2" xfId="43992"/>
    <cellStyle name="Output 2 4 3 2 2 3 2 5" xfId="32184"/>
    <cellStyle name="Output 2 4 3 2 2 3 3" xfId="8895"/>
    <cellStyle name="Output 2 4 3 2 2 3 3 2" xfId="15180"/>
    <cellStyle name="Output 2 4 3 2 2 3 3 2 2" xfId="26990"/>
    <cellStyle name="Output 2 4 3 2 2 3 3 2 2 2" xfId="50609"/>
    <cellStyle name="Output 2 4 3 2 2 3 3 2 3" xfId="38801"/>
    <cellStyle name="Output 2 4 3 2 2 3 3 3" xfId="11305"/>
    <cellStyle name="Output 2 4 3 2 2 3 3 3 2" xfId="23115"/>
    <cellStyle name="Output 2 4 3 2 2 3 3 3 2 2" xfId="46734"/>
    <cellStyle name="Output 2 4 3 2 2 3 3 3 3" xfId="34926"/>
    <cellStyle name="Output 2 4 3 2 2 3 3 4" xfId="20709"/>
    <cellStyle name="Output 2 4 3 2 2 3 3 4 2" xfId="44330"/>
    <cellStyle name="Output 2 4 3 2 2 3 3 5" xfId="32522"/>
    <cellStyle name="Output 2 4 3 2 2 3 4" xfId="12526"/>
    <cellStyle name="Output 2 4 3 2 2 3 4 2" xfId="24336"/>
    <cellStyle name="Output 2 4 3 2 2 3 4 2 2" xfId="47955"/>
    <cellStyle name="Output 2 4 3 2 2 3 4 3" xfId="36147"/>
    <cellStyle name="Output 2 4 3 2 2 3 5" xfId="9379"/>
    <cellStyle name="Output 2 4 3 2 2 3 5 2" xfId="21189"/>
    <cellStyle name="Output 2 4 3 2 2 3 5 2 2" xfId="44808"/>
    <cellStyle name="Output 2 4 3 2 2 3 5 3" xfId="33000"/>
    <cellStyle name="Output 2 4 3 2 2 3 6" xfId="18085"/>
    <cellStyle name="Output 2 4 3 2 2 3 6 2" xfId="41706"/>
    <cellStyle name="Output 2 4 3 2 2 3 7" xfId="29898"/>
    <cellStyle name="Output 2 4 3 2 2 4" xfId="7077"/>
    <cellStyle name="Output 2 4 3 2 2 4 2" xfId="13362"/>
    <cellStyle name="Output 2 4 3 2 2 4 2 2" xfId="25172"/>
    <cellStyle name="Output 2 4 3 2 2 4 2 2 2" xfId="48791"/>
    <cellStyle name="Output 2 4 3 2 2 4 2 3" xfId="36983"/>
    <cellStyle name="Output 2 4 3 2 2 4 3" xfId="12226"/>
    <cellStyle name="Output 2 4 3 2 2 4 3 2" xfId="24036"/>
    <cellStyle name="Output 2 4 3 2 2 4 3 2 2" xfId="47655"/>
    <cellStyle name="Output 2 4 3 2 2 4 3 3" xfId="35847"/>
    <cellStyle name="Output 2 4 3 2 2 4 4" xfId="18891"/>
    <cellStyle name="Output 2 4 3 2 2 4 4 2" xfId="42512"/>
    <cellStyle name="Output 2 4 3 2 2 4 5" xfId="30704"/>
    <cellStyle name="Output 2 4 3 2 2 5" xfId="7621"/>
    <cellStyle name="Output 2 4 3 2 2 5 2" xfId="13906"/>
    <cellStyle name="Output 2 4 3 2 2 5 2 2" xfId="25716"/>
    <cellStyle name="Output 2 4 3 2 2 5 2 2 2" xfId="49335"/>
    <cellStyle name="Output 2 4 3 2 2 5 2 3" xfId="37527"/>
    <cellStyle name="Output 2 4 3 2 2 5 3" xfId="16665"/>
    <cellStyle name="Output 2 4 3 2 2 5 3 2" xfId="28475"/>
    <cellStyle name="Output 2 4 3 2 2 5 3 2 2" xfId="52094"/>
    <cellStyle name="Output 2 4 3 2 2 5 3 3" xfId="40286"/>
    <cellStyle name="Output 2 4 3 2 2 5 4" xfId="19435"/>
    <cellStyle name="Output 2 4 3 2 2 5 4 2" xfId="43056"/>
    <cellStyle name="Output 2 4 3 2 2 5 5" xfId="31248"/>
    <cellStyle name="Output 2 4 3 2 2 6" xfId="10205"/>
    <cellStyle name="Output 2 4 3 2 2 6 2" xfId="22015"/>
    <cellStyle name="Output 2 4 3 2 2 6 2 2" xfId="45634"/>
    <cellStyle name="Output 2 4 3 2 2 6 3" xfId="33826"/>
    <cellStyle name="Output 2 4 3 2 2 7" xfId="16611"/>
    <cellStyle name="Output 2 4 3 2 2 7 2" xfId="28421"/>
    <cellStyle name="Output 2 4 3 2 2 7 2 2" xfId="52040"/>
    <cellStyle name="Output 2 4 3 2 2 7 3" xfId="40232"/>
    <cellStyle name="Output 2 4 3 2 2 8" xfId="17173"/>
    <cellStyle name="Output 2 4 3 2 2 8 2" xfId="40794"/>
    <cellStyle name="Output 2 4 3 2 2 9" xfId="28986"/>
    <cellStyle name="Output 2 4 3 2 3" xfId="4358"/>
    <cellStyle name="Output 2 4 3 2 3 2" xfId="7922"/>
    <cellStyle name="Output 2 4 3 2 3 2 2" xfId="14207"/>
    <cellStyle name="Output 2 4 3 2 3 2 2 2" xfId="26017"/>
    <cellStyle name="Output 2 4 3 2 3 2 2 2 2" xfId="49636"/>
    <cellStyle name="Output 2 4 3 2 3 2 2 3" xfId="37828"/>
    <cellStyle name="Output 2 4 3 2 3 2 3" xfId="11932"/>
    <cellStyle name="Output 2 4 3 2 3 2 3 2" xfId="23742"/>
    <cellStyle name="Output 2 4 3 2 3 2 3 2 2" xfId="47361"/>
    <cellStyle name="Output 2 4 3 2 3 2 3 3" xfId="35553"/>
    <cellStyle name="Output 2 4 3 2 3 2 4" xfId="19736"/>
    <cellStyle name="Output 2 4 3 2 3 2 4 2" xfId="43357"/>
    <cellStyle name="Output 2 4 3 2 3 2 5" xfId="31549"/>
    <cellStyle name="Output 2 4 3 2 3 3" xfId="7940"/>
    <cellStyle name="Output 2 4 3 2 3 3 2" xfId="14225"/>
    <cellStyle name="Output 2 4 3 2 3 3 2 2" xfId="26035"/>
    <cellStyle name="Output 2 4 3 2 3 3 2 2 2" xfId="49654"/>
    <cellStyle name="Output 2 4 3 2 3 3 2 3" xfId="37846"/>
    <cellStyle name="Output 2 4 3 2 3 3 3" xfId="9895"/>
    <cellStyle name="Output 2 4 3 2 3 3 3 2" xfId="21705"/>
    <cellStyle name="Output 2 4 3 2 3 3 3 2 2" xfId="45324"/>
    <cellStyle name="Output 2 4 3 2 3 3 3 3" xfId="33516"/>
    <cellStyle name="Output 2 4 3 2 3 3 4" xfId="19754"/>
    <cellStyle name="Output 2 4 3 2 3 3 4 2" xfId="43375"/>
    <cellStyle name="Output 2 4 3 2 3 3 5" xfId="31567"/>
    <cellStyle name="Output 2 4 3 2 3 4" xfId="11474"/>
    <cellStyle name="Output 2 4 3 2 3 4 2" xfId="23284"/>
    <cellStyle name="Output 2 4 3 2 3 4 2 2" xfId="46903"/>
    <cellStyle name="Output 2 4 3 2 3 4 3" xfId="35095"/>
    <cellStyle name="Output 2 4 3 2 3 5" xfId="11706"/>
    <cellStyle name="Output 2 4 3 2 3 5 2" xfId="23516"/>
    <cellStyle name="Output 2 4 3 2 3 5 2 2" xfId="47135"/>
    <cellStyle name="Output 2 4 3 2 3 5 3" xfId="35327"/>
    <cellStyle name="Output 2 4 3 2 3 6" xfId="17739"/>
    <cellStyle name="Output 2 4 3 2 3 6 2" xfId="41360"/>
    <cellStyle name="Output 2 4 3 2 3 7" xfId="29552"/>
    <cellStyle name="Output 2 4 3 2 4" xfId="6937"/>
    <cellStyle name="Output 2 4 3 2 4 2" xfId="13222"/>
    <cellStyle name="Output 2 4 3 2 4 2 2" xfId="25032"/>
    <cellStyle name="Output 2 4 3 2 4 2 2 2" xfId="48651"/>
    <cellStyle name="Output 2 4 3 2 4 2 3" xfId="36843"/>
    <cellStyle name="Output 2 4 3 2 4 3" xfId="9755"/>
    <cellStyle name="Output 2 4 3 2 4 3 2" xfId="21565"/>
    <cellStyle name="Output 2 4 3 2 4 3 2 2" xfId="45184"/>
    <cellStyle name="Output 2 4 3 2 4 3 3" xfId="33376"/>
    <cellStyle name="Output 2 4 3 2 4 4" xfId="18751"/>
    <cellStyle name="Output 2 4 3 2 4 4 2" xfId="42372"/>
    <cellStyle name="Output 2 4 3 2 4 5" xfId="30564"/>
    <cellStyle name="Output 2 4 3 2 5" xfId="7254"/>
    <cellStyle name="Output 2 4 3 2 5 2" xfId="13539"/>
    <cellStyle name="Output 2 4 3 2 5 2 2" xfId="25349"/>
    <cellStyle name="Output 2 4 3 2 5 2 2 2" xfId="48968"/>
    <cellStyle name="Output 2 4 3 2 5 2 3" xfId="37160"/>
    <cellStyle name="Output 2 4 3 2 5 3" xfId="16139"/>
    <cellStyle name="Output 2 4 3 2 5 3 2" xfId="27949"/>
    <cellStyle name="Output 2 4 3 2 5 3 2 2" xfId="51568"/>
    <cellStyle name="Output 2 4 3 2 5 3 3" xfId="39760"/>
    <cellStyle name="Output 2 4 3 2 5 4" xfId="19068"/>
    <cellStyle name="Output 2 4 3 2 5 4 2" xfId="42689"/>
    <cellStyle name="Output 2 4 3 2 5 5" xfId="30881"/>
    <cellStyle name="Output 2 4 3 2 6" xfId="9931"/>
    <cellStyle name="Output 2 4 3 2 6 2" xfId="21741"/>
    <cellStyle name="Output 2 4 3 2 6 2 2" xfId="45360"/>
    <cellStyle name="Output 2 4 3 2 6 3" xfId="33552"/>
    <cellStyle name="Output 2 4 3 2 7" xfId="16065"/>
    <cellStyle name="Output 2 4 3 2 7 2" xfId="27875"/>
    <cellStyle name="Output 2 4 3 2 7 2 2" xfId="51494"/>
    <cellStyle name="Output 2 4 3 2 7 3" xfId="39686"/>
    <cellStyle name="Output 2 4 3 2 8" xfId="17120"/>
    <cellStyle name="Output 2 4 3 2 8 2" xfId="40741"/>
    <cellStyle name="Output 2 4 3 2 9" xfId="28933"/>
    <cellStyle name="Output 2 4 3 3" xfId="4091"/>
    <cellStyle name="Output 2 4 3 3 2" xfId="7853"/>
    <cellStyle name="Output 2 4 3 3 2 2" xfId="14138"/>
    <cellStyle name="Output 2 4 3 3 2 2 2" xfId="25948"/>
    <cellStyle name="Output 2 4 3 3 2 2 2 2" xfId="49567"/>
    <cellStyle name="Output 2 4 3 3 2 2 3" xfId="37759"/>
    <cellStyle name="Output 2 4 3 3 2 3" xfId="11805"/>
    <cellStyle name="Output 2 4 3 3 2 3 2" xfId="23615"/>
    <cellStyle name="Output 2 4 3 3 2 3 2 2" xfId="47234"/>
    <cellStyle name="Output 2 4 3 3 2 3 3" xfId="35426"/>
    <cellStyle name="Output 2 4 3 3 2 4" xfId="19667"/>
    <cellStyle name="Output 2 4 3 3 2 4 2" xfId="43288"/>
    <cellStyle name="Output 2 4 3 3 2 5" xfId="31480"/>
    <cellStyle name="Output 2 4 3 3 3" xfId="6644"/>
    <cellStyle name="Output 2 4 3 3 3 2" xfId="12929"/>
    <cellStyle name="Output 2 4 3 3 3 2 2" xfId="24739"/>
    <cellStyle name="Output 2 4 3 3 3 2 2 2" xfId="48358"/>
    <cellStyle name="Output 2 4 3 3 3 2 3" xfId="36550"/>
    <cellStyle name="Output 2 4 3 3 3 3" xfId="15576"/>
    <cellStyle name="Output 2 4 3 3 3 3 2" xfId="27386"/>
    <cellStyle name="Output 2 4 3 3 3 3 2 2" xfId="51005"/>
    <cellStyle name="Output 2 4 3 3 3 3 3" xfId="39197"/>
    <cellStyle name="Output 2 4 3 3 3 4" xfId="18458"/>
    <cellStyle name="Output 2 4 3 3 3 4 2" xfId="42079"/>
    <cellStyle name="Output 2 4 3 3 3 5" xfId="30271"/>
    <cellStyle name="Output 2 4 3 3 4" xfId="11338"/>
    <cellStyle name="Output 2 4 3 3 4 2" xfId="23148"/>
    <cellStyle name="Output 2 4 3 3 4 2 2" xfId="46767"/>
    <cellStyle name="Output 2 4 3 3 4 3" xfId="34959"/>
    <cellStyle name="Output 2 4 3 3 5" xfId="9131"/>
    <cellStyle name="Output 2 4 3 3 5 2" xfId="20941"/>
    <cellStyle name="Output 2 4 3 3 5 2 2" xfId="44560"/>
    <cellStyle name="Output 2 4 3 3 5 3" xfId="32752"/>
    <cellStyle name="Output 2 4 3 3 6" xfId="17709"/>
    <cellStyle name="Output 2 4 3 3 6 2" xfId="41330"/>
    <cellStyle name="Output 2 4 3 3 7" xfId="29522"/>
    <cellStyle name="Output 2 4 3 4" xfId="6861"/>
    <cellStyle name="Output 2 4 3 4 2" xfId="13146"/>
    <cellStyle name="Output 2 4 3 4 2 2" xfId="24956"/>
    <cellStyle name="Output 2 4 3 4 2 2 2" xfId="48575"/>
    <cellStyle name="Output 2 4 3 4 2 3" xfId="36767"/>
    <cellStyle name="Output 2 4 3 4 3" xfId="11304"/>
    <cellStyle name="Output 2 4 3 4 3 2" xfId="23114"/>
    <cellStyle name="Output 2 4 3 4 3 2 2" xfId="46733"/>
    <cellStyle name="Output 2 4 3 4 3 3" xfId="34925"/>
    <cellStyle name="Output 2 4 3 4 4" xfId="18675"/>
    <cellStyle name="Output 2 4 3 4 4 2" xfId="42296"/>
    <cellStyle name="Output 2 4 3 4 5" xfId="30488"/>
    <cellStyle name="Output 2 4 3 5" xfId="8277"/>
    <cellStyle name="Output 2 4 3 5 2" xfId="14562"/>
    <cellStyle name="Output 2 4 3 5 2 2" xfId="26372"/>
    <cellStyle name="Output 2 4 3 5 2 2 2" xfId="49991"/>
    <cellStyle name="Output 2 4 3 5 2 3" xfId="38183"/>
    <cellStyle name="Output 2 4 3 5 3" xfId="10558"/>
    <cellStyle name="Output 2 4 3 5 3 2" xfId="22368"/>
    <cellStyle name="Output 2 4 3 5 3 2 2" xfId="45987"/>
    <cellStyle name="Output 2 4 3 5 3 3" xfId="34179"/>
    <cellStyle name="Output 2 4 3 5 4" xfId="20091"/>
    <cellStyle name="Output 2 4 3 5 4 2" xfId="43712"/>
    <cellStyle name="Output 2 4 3 5 5" xfId="31904"/>
    <cellStyle name="Output 2 4 3 6" xfId="9791"/>
    <cellStyle name="Output 2 4 3 6 2" xfId="21601"/>
    <cellStyle name="Output 2 4 3 6 2 2" xfId="45220"/>
    <cellStyle name="Output 2 4 3 6 3" xfId="33412"/>
    <cellStyle name="Output 2 4 3 7" xfId="16075"/>
    <cellStyle name="Output 2 4 3 7 2" xfId="27885"/>
    <cellStyle name="Output 2 4 3 7 2 2" xfId="51504"/>
    <cellStyle name="Output 2 4 3 7 3" xfId="39696"/>
    <cellStyle name="Output 2 4 3 8" xfId="17090"/>
    <cellStyle name="Output 2 4 3 8 2" xfId="40711"/>
    <cellStyle name="Output 2 4 3 9" xfId="28903"/>
    <cellStyle name="Output 2 4 4" xfId="3885"/>
    <cellStyle name="Output 2 4 4 2" xfId="7776"/>
    <cellStyle name="Output 2 4 4 2 2" xfId="14061"/>
    <cellStyle name="Output 2 4 4 2 2 2" xfId="25871"/>
    <cellStyle name="Output 2 4 4 2 2 2 2" xfId="49490"/>
    <cellStyle name="Output 2 4 4 2 2 3" xfId="37682"/>
    <cellStyle name="Output 2 4 4 2 3" xfId="11355"/>
    <cellStyle name="Output 2 4 4 2 3 2" xfId="23165"/>
    <cellStyle name="Output 2 4 4 2 3 2 2" xfId="46784"/>
    <cellStyle name="Output 2 4 4 2 3 3" xfId="34976"/>
    <cellStyle name="Output 2 4 4 2 4" xfId="19590"/>
    <cellStyle name="Output 2 4 4 2 4 2" xfId="43211"/>
    <cellStyle name="Output 2 4 4 2 5" xfId="31403"/>
    <cellStyle name="Output 2 4 4 3" xfId="6575"/>
    <cellStyle name="Output 2 4 4 3 2" xfId="12860"/>
    <cellStyle name="Output 2 4 4 3 2 2" xfId="24670"/>
    <cellStyle name="Output 2 4 4 3 2 2 2" xfId="48289"/>
    <cellStyle name="Output 2 4 4 3 2 3" xfId="36481"/>
    <cellStyle name="Output 2 4 4 3 3" xfId="9253"/>
    <cellStyle name="Output 2 4 4 3 3 2" xfId="21063"/>
    <cellStyle name="Output 2 4 4 3 3 2 2" xfId="44682"/>
    <cellStyle name="Output 2 4 4 3 3 3" xfId="32874"/>
    <cellStyle name="Output 2 4 4 3 4" xfId="18389"/>
    <cellStyle name="Output 2 4 4 3 4 2" xfId="42010"/>
    <cellStyle name="Output 2 4 4 3 5" xfId="30202"/>
    <cellStyle name="Output 2 4 4 4" xfId="11223"/>
    <cellStyle name="Output 2 4 4 4 2" xfId="23033"/>
    <cellStyle name="Output 2 4 4 4 2 2" xfId="46652"/>
    <cellStyle name="Output 2 4 4 4 3" xfId="34844"/>
    <cellStyle name="Output 2 4 4 5" xfId="10352"/>
    <cellStyle name="Output 2 4 4 5 2" xfId="22162"/>
    <cellStyle name="Output 2 4 4 5 2 2" xfId="45781"/>
    <cellStyle name="Output 2 4 4 5 3" xfId="33973"/>
    <cellStyle name="Output 2 4 4 6" xfId="17657"/>
    <cellStyle name="Output 2 4 4 6 2" xfId="41278"/>
    <cellStyle name="Output 2 4 4 7" xfId="29470"/>
    <cellStyle name="Output 2 4 5" xfId="6764"/>
    <cellStyle name="Output 2 4 5 2" xfId="13049"/>
    <cellStyle name="Output 2 4 5 2 2" xfId="24859"/>
    <cellStyle name="Output 2 4 5 2 2 2" xfId="48478"/>
    <cellStyle name="Output 2 4 5 2 3" xfId="36670"/>
    <cellStyle name="Output 2 4 5 3" xfId="11679"/>
    <cellStyle name="Output 2 4 5 3 2" xfId="23489"/>
    <cellStyle name="Output 2 4 5 3 2 2" xfId="47108"/>
    <cellStyle name="Output 2 4 5 3 3" xfId="35300"/>
    <cellStyle name="Output 2 4 5 4" xfId="18578"/>
    <cellStyle name="Output 2 4 5 4 2" xfId="42199"/>
    <cellStyle name="Output 2 4 5 5" xfId="30391"/>
    <cellStyle name="Output 2 4 6" xfId="7198"/>
    <cellStyle name="Output 2 4 6 2" xfId="13483"/>
    <cellStyle name="Output 2 4 6 2 2" xfId="25293"/>
    <cellStyle name="Output 2 4 6 2 2 2" xfId="48912"/>
    <cellStyle name="Output 2 4 6 2 3" xfId="37104"/>
    <cellStyle name="Output 2 4 6 3" xfId="11985"/>
    <cellStyle name="Output 2 4 6 3 2" xfId="23795"/>
    <cellStyle name="Output 2 4 6 3 2 2" xfId="47414"/>
    <cellStyle name="Output 2 4 6 3 3" xfId="35606"/>
    <cellStyle name="Output 2 4 6 4" xfId="19012"/>
    <cellStyle name="Output 2 4 6 4 2" xfId="42633"/>
    <cellStyle name="Output 2 4 6 5" xfId="30825"/>
    <cellStyle name="Output 2 4 7" xfId="9634"/>
    <cellStyle name="Output 2 4 7 2" xfId="21444"/>
    <cellStyle name="Output 2 4 7 2 2" xfId="45063"/>
    <cellStyle name="Output 2 4 7 3" xfId="33255"/>
    <cellStyle name="Output 2 4 8" xfId="15502"/>
    <cellStyle name="Output 2 4 8 2" xfId="27312"/>
    <cellStyle name="Output 2 4 8 2 2" xfId="50931"/>
    <cellStyle name="Output 2 4 8 3" xfId="39123"/>
    <cellStyle name="Output 2 4 9" xfId="17038"/>
    <cellStyle name="Output 2 4 9 2" xfId="40659"/>
    <cellStyle name="Output 2 5" xfId="1112"/>
    <cellStyle name="Output 2 5 10" xfId="28820"/>
    <cellStyle name="Output 2 5 2" xfId="1041"/>
    <cellStyle name="Output 2 5 2 2" xfId="1407"/>
    <cellStyle name="Output 2 5 2 2 2" xfId="1685"/>
    <cellStyle name="Output 2 5 2 2 2 2" xfId="2223"/>
    <cellStyle name="Output 2 5 2 2 2 2 2" xfId="4876"/>
    <cellStyle name="Output 2 5 2 2 2 2 2 2" xfId="8050"/>
    <cellStyle name="Output 2 5 2 2 2 2 2 2 2" xfId="14335"/>
    <cellStyle name="Output 2 5 2 2 2 2 2 2 2 2" xfId="26145"/>
    <cellStyle name="Output 2 5 2 2 2 2 2 2 2 2 2" xfId="49764"/>
    <cellStyle name="Output 2 5 2 2 2 2 2 2 2 3" xfId="37956"/>
    <cellStyle name="Output 2 5 2 2 2 2 2 2 3" xfId="10044"/>
    <cellStyle name="Output 2 5 2 2 2 2 2 2 3 2" xfId="21854"/>
    <cellStyle name="Output 2 5 2 2 2 2 2 2 3 2 2" xfId="45473"/>
    <cellStyle name="Output 2 5 2 2 2 2 2 2 3 3" xfId="33665"/>
    <cellStyle name="Output 2 5 2 2 2 2 2 2 4" xfId="19864"/>
    <cellStyle name="Output 2 5 2 2 2 2 2 2 4 2" xfId="43485"/>
    <cellStyle name="Output 2 5 2 2 2 2 2 2 5" xfId="31677"/>
    <cellStyle name="Output 2 5 2 2 2 2 2 3" xfId="6969"/>
    <cellStyle name="Output 2 5 2 2 2 2 2 3 2" xfId="13254"/>
    <cellStyle name="Output 2 5 2 2 2 2 2 3 2 2" xfId="25064"/>
    <cellStyle name="Output 2 5 2 2 2 2 2 3 2 2 2" xfId="48683"/>
    <cellStyle name="Output 2 5 2 2 2 2 2 3 2 3" xfId="36875"/>
    <cellStyle name="Output 2 5 2 2 2 2 2 3 3" xfId="12100"/>
    <cellStyle name="Output 2 5 2 2 2 2 2 3 3 2" xfId="23910"/>
    <cellStyle name="Output 2 5 2 2 2 2 2 3 3 2 2" xfId="47529"/>
    <cellStyle name="Output 2 5 2 2 2 2 2 3 3 3" xfId="35721"/>
    <cellStyle name="Output 2 5 2 2 2 2 2 3 4" xfId="18783"/>
    <cellStyle name="Output 2 5 2 2 2 2 2 3 4 2" xfId="42404"/>
    <cellStyle name="Output 2 5 2 2 2 2 2 3 5" xfId="30596"/>
    <cellStyle name="Output 2 5 2 2 2 2 2 4" xfId="11752"/>
    <cellStyle name="Output 2 5 2 2 2 2 2 4 2" xfId="23562"/>
    <cellStyle name="Output 2 5 2 2 2 2 2 4 2 2" xfId="47181"/>
    <cellStyle name="Output 2 5 2 2 2 2 2 4 3" xfId="35373"/>
    <cellStyle name="Output 2 5 2 2 2 2 2 5" xfId="11974"/>
    <cellStyle name="Output 2 5 2 2 2 2 2 5 2" xfId="23784"/>
    <cellStyle name="Output 2 5 2 2 2 2 2 5 2 2" xfId="47403"/>
    <cellStyle name="Output 2 5 2 2 2 2 2 5 3" xfId="35595"/>
    <cellStyle name="Output 2 5 2 2 2 2 2 6" xfId="17777"/>
    <cellStyle name="Output 2 5 2 2 2 2 2 6 2" xfId="41398"/>
    <cellStyle name="Output 2 5 2 2 2 2 2 7" xfId="29590"/>
    <cellStyle name="Output 2 5 2 2 2 2 3" xfId="6202"/>
    <cellStyle name="Output 2 5 2 2 2 2 3 2" xfId="8542"/>
    <cellStyle name="Output 2 5 2 2 2 2 3 2 2" xfId="14827"/>
    <cellStyle name="Output 2 5 2 2 2 2 3 2 2 2" xfId="26637"/>
    <cellStyle name="Output 2 5 2 2 2 2 3 2 2 2 2" xfId="50256"/>
    <cellStyle name="Output 2 5 2 2 2 2 3 2 2 3" xfId="38448"/>
    <cellStyle name="Output 2 5 2 2 2 2 3 2 3" xfId="10695"/>
    <cellStyle name="Output 2 5 2 2 2 2 3 2 3 2" xfId="22505"/>
    <cellStyle name="Output 2 5 2 2 2 2 3 2 3 2 2" xfId="46124"/>
    <cellStyle name="Output 2 5 2 2 2 2 3 2 3 3" xfId="34316"/>
    <cellStyle name="Output 2 5 2 2 2 2 3 2 4" xfId="20356"/>
    <cellStyle name="Output 2 5 2 2 2 2 3 2 4 2" xfId="43977"/>
    <cellStyle name="Output 2 5 2 2 2 2 3 2 5" xfId="32169"/>
    <cellStyle name="Output 2 5 2 2 2 2 3 3" xfId="8880"/>
    <cellStyle name="Output 2 5 2 2 2 2 3 3 2" xfId="15165"/>
    <cellStyle name="Output 2 5 2 2 2 2 3 3 2 2" xfId="26975"/>
    <cellStyle name="Output 2 5 2 2 2 2 3 3 2 2 2" xfId="50594"/>
    <cellStyle name="Output 2 5 2 2 2 2 3 3 2 3" xfId="38786"/>
    <cellStyle name="Output 2 5 2 2 2 2 3 3 3" xfId="10427"/>
    <cellStyle name="Output 2 5 2 2 2 2 3 3 3 2" xfId="22237"/>
    <cellStyle name="Output 2 5 2 2 2 2 3 3 3 2 2" xfId="45856"/>
    <cellStyle name="Output 2 5 2 2 2 2 3 3 3 3" xfId="34048"/>
    <cellStyle name="Output 2 5 2 2 2 2 3 3 4" xfId="20694"/>
    <cellStyle name="Output 2 5 2 2 2 2 3 3 4 2" xfId="44315"/>
    <cellStyle name="Output 2 5 2 2 2 2 3 3 5" xfId="32507"/>
    <cellStyle name="Output 2 5 2 2 2 2 3 4" xfId="12511"/>
    <cellStyle name="Output 2 5 2 2 2 2 3 4 2" xfId="24321"/>
    <cellStyle name="Output 2 5 2 2 2 2 3 4 2 2" xfId="47940"/>
    <cellStyle name="Output 2 5 2 2 2 2 3 4 3" xfId="36132"/>
    <cellStyle name="Output 2 5 2 2 2 2 3 5" xfId="16424"/>
    <cellStyle name="Output 2 5 2 2 2 2 3 5 2" xfId="28234"/>
    <cellStyle name="Output 2 5 2 2 2 2 3 5 2 2" xfId="51853"/>
    <cellStyle name="Output 2 5 2 2 2 2 3 5 3" xfId="40045"/>
    <cellStyle name="Output 2 5 2 2 2 2 3 6" xfId="18070"/>
    <cellStyle name="Output 2 5 2 2 2 2 3 6 2" xfId="41691"/>
    <cellStyle name="Output 2 5 2 2 2 2 3 7" xfId="29883"/>
    <cellStyle name="Output 2 5 2 2 2 2 4" xfId="7062"/>
    <cellStyle name="Output 2 5 2 2 2 2 4 2" xfId="13347"/>
    <cellStyle name="Output 2 5 2 2 2 2 4 2 2" xfId="25157"/>
    <cellStyle name="Output 2 5 2 2 2 2 4 2 2 2" xfId="48776"/>
    <cellStyle name="Output 2 5 2 2 2 2 4 2 3" xfId="36968"/>
    <cellStyle name="Output 2 5 2 2 2 2 4 3" xfId="11858"/>
    <cellStyle name="Output 2 5 2 2 2 2 4 3 2" xfId="23668"/>
    <cellStyle name="Output 2 5 2 2 2 2 4 3 2 2" xfId="47287"/>
    <cellStyle name="Output 2 5 2 2 2 2 4 3 3" xfId="35479"/>
    <cellStyle name="Output 2 5 2 2 2 2 4 4" xfId="18876"/>
    <cellStyle name="Output 2 5 2 2 2 2 4 4 2" xfId="42497"/>
    <cellStyle name="Output 2 5 2 2 2 2 4 5" xfId="30689"/>
    <cellStyle name="Output 2 5 2 2 2 2 5" xfId="7275"/>
    <cellStyle name="Output 2 5 2 2 2 2 5 2" xfId="13560"/>
    <cellStyle name="Output 2 5 2 2 2 2 5 2 2" xfId="25370"/>
    <cellStyle name="Output 2 5 2 2 2 2 5 2 2 2" xfId="48989"/>
    <cellStyle name="Output 2 5 2 2 2 2 5 2 3" xfId="37181"/>
    <cellStyle name="Output 2 5 2 2 2 2 5 3" xfId="16653"/>
    <cellStyle name="Output 2 5 2 2 2 2 5 3 2" xfId="28463"/>
    <cellStyle name="Output 2 5 2 2 2 2 5 3 2 2" xfId="52082"/>
    <cellStyle name="Output 2 5 2 2 2 2 5 3 3" xfId="40274"/>
    <cellStyle name="Output 2 5 2 2 2 2 5 4" xfId="19089"/>
    <cellStyle name="Output 2 5 2 2 2 2 5 4 2" xfId="42710"/>
    <cellStyle name="Output 2 5 2 2 2 2 5 5" xfId="30902"/>
    <cellStyle name="Output 2 5 2 2 2 2 6" xfId="10190"/>
    <cellStyle name="Output 2 5 2 2 2 2 6 2" xfId="22000"/>
    <cellStyle name="Output 2 5 2 2 2 2 6 2 2" xfId="45619"/>
    <cellStyle name="Output 2 5 2 2 2 2 6 3" xfId="33811"/>
    <cellStyle name="Output 2 5 2 2 2 2 7" xfId="16464"/>
    <cellStyle name="Output 2 5 2 2 2 2 7 2" xfId="28274"/>
    <cellStyle name="Output 2 5 2 2 2 2 7 2 2" xfId="51893"/>
    <cellStyle name="Output 2 5 2 2 2 2 7 3" xfId="40085"/>
    <cellStyle name="Output 2 5 2 2 2 2 8" xfId="17158"/>
    <cellStyle name="Output 2 5 2 2 2 2 8 2" xfId="40779"/>
    <cellStyle name="Output 2 5 2 2 2 2 9" xfId="28971"/>
    <cellStyle name="Output 2 5 2 2 2 3" xfId="4343"/>
    <cellStyle name="Output 2 5 2 2 2 3 2" xfId="7907"/>
    <cellStyle name="Output 2 5 2 2 2 3 2 2" xfId="14192"/>
    <cellStyle name="Output 2 5 2 2 2 3 2 2 2" xfId="26002"/>
    <cellStyle name="Output 2 5 2 2 2 3 2 2 2 2" xfId="49621"/>
    <cellStyle name="Output 2 5 2 2 2 3 2 2 3" xfId="37813"/>
    <cellStyle name="Output 2 5 2 2 2 3 2 3" xfId="9110"/>
    <cellStyle name="Output 2 5 2 2 2 3 2 3 2" xfId="20920"/>
    <cellStyle name="Output 2 5 2 2 2 3 2 3 2 2" xfId="44539"/>
    <cellStyle name="Output 2 5 2 2 2 3 2 3 3" xfId="32731"/>
    <cellStyle name="Output 2 5 2 2 2 3 2 4" xfId="19721"/>
    <cellStyle name="Output 2 5 2 2 2 3 2 4 2" xfId="43342"/>
    <cellStyle name="Output 2 5 2 2 2 3 2 5" xfId="31534"/>
    <cellStyle name="Output 2 5 2 2 2 3 3" xfId="6325"/>
    <cellStyle name="Output 2 5 2 2 2 3 3 2" xfId="12611"/>
    <cellStyle name="Output 2 5 2 2 2 3 3 2 2" xfId="24421"/>
    <cellStyle name="Output 2 5 2 2 2 3 3 2 2 2" xfId="48040"/>
    <cellStyle name="Output 2 5 2 2 2 3 3 2 3" xfId="36232"/>
    <cellStyle name="Output 2 5 2 2 2 3 3 3" xfId="16286"/>
    <cellStyle name="Output 2 5 2 2 2 3 3 3 2" xfId="28096"/>
    <cellStyle name="Output 2 5 2 2 2 3 3 3 2 2" xfId="51715"/>
    <cellStyle name="Output 2 5 2 2 2 3 3 3 3" xfId="39907"/>
    <cellStyle name="Output 2 5 2 2 2 3 3 4" xfId="18140"/>
    <cellStyle name="Output 2 5 2 2 2 3 3 4 2" xfId="41761"/>
    <cellStyle name="Output 2 5 2 2 2 3 3 5" xfId="29953"/>
    <cellStyle name="Output 2 5 2 2 2 3 4" xfId="11459"/>
    <cellStyle name="Output 2 5 2 2 2 3 4 2" xfId="23269"/>
    <cellStyle name="Output 2 5 2 2 2 3 4 2 2" xfId="46888"/>
    <cellStyle name="Output 2 5 2 2 2 3 4 3" xfId="35080"/>
    <cellStyle name="Output 2 5 2 2 2 3 5" xfId="15658"/>
    <cellStyle name="Output 2 5 2 2 2 3 5 2" xfId="27468"/>
    <cellStyle name="Output 2 5 2 2 2 3 5 2 2" xfId="51087"/>
    <cellStyle name="Output 2 5 2 2 2 3 5 3" xfId="39279"/>
    <cellStyle name="Output 2 5 2 2 2 3 6" xfId="17724"/>
    <cellStyle name="Output 2 5 2 2 2 3 6 2" xfId="41345"/>
    <cellStyle name="Output 2 5 2 2 2 3 7" xfId="29537"/>
    <cellStyle name="Output 2 5 2 2 2 4" xfId="6922"/>
    <cellStyle name="Output 2 5 2 2 2 4 2" xfId="13207"/>
    <cellStyle name="Output 2 5 2 2 2 4 2 2" xfId="25017"/>
    <cellStyle name="Output 2 5 2 2 2 4 2 2 2" xfId="48636"/>
    <cellStyle name="Output 2 5 2 2 2 4 2 3" xfId="36828"/>
    <cellStyle name="Output 2 5 2 2 2 4 3" xfId="11494"/>
    <cellStyle name="Output 2 5 2 2 2 4 3 2" xfId="23304"/>
    <cellStyle name="Output 2 5 2 2 2 4 3 2 2" xfId="46923"/>
    <cellStyle name="Output 2 5 2 2 2 4 3 3" xfId="35115"/>
    <cellStyle name="Output 2 5 2 2 2 4 4" xfId="18736"/>
    <cellStyle name="Output 2 5 2 2 2 4 4 2" xfId="42357"/>
    <cellStyle name="Output 2 5 2 2 2 4 5" xfId="30549"/>
    <cellStyle name="Output 2 5 2 2 2 5" xfId="8098"/>
    <cellStyle name="Output 2 5 2 2 2 5 2" xfId="14383"/>
    <cellStyle name="Output 2 5 2 2 2 5 2 2" xfId="26193"/>
    <cellStyle name="Output 2 5 2 2 2 5 2 2 2" xfId="49812"/>
    <cellStyle name="Output 2 5 2 2 2 5 2 3" xfId="38004"/>
    <cellStyle name="Output 2 5 2 2 2 5 3" xfId="9750"/>
    <cellStyle name="Output 2 5 2 2 2 5 3 2" xfId="21560"/>
    <cellStyle name="Output 2 5 2 2 2 5 3 2 2" xfId="45179"/>
    <cellStyle name="Output 2 5 2 2 2 5 3 3" xfId="33371"/>
    <cellStyle name="Output 2 5 2 2 2 5 4" xfId="19912"/>
    <cellStyle name="Output 2 5 2 2 2 5 4 2" xfId="43533"/>
    <cellStyle name="Output 2 5 2 2 2 5 5" xfId="31725"/>
    <cellStyle name="Output 2 5 2 2 2 6" xfId="9916"/>
    <cellStyle name="Output 2 5 2 2 2 6 2" xfId="21726"/>
    <cellStyle name="Output 2 5 2 2 2 6 2 2" xfId="45345"/>
    <cellStyle name="Output 2 5 2 2 2 6 3" xfId="33537"/>
    <cellStyle name="Output 2 5 2 2 2 7" xfId="10691"/>
    <cellStyle name="Output 2 5 2 2 2 7 2" xfId="22501"/>
    <cellStyle name="Output 2 5 2 2 2 7 2 2" xfId="46120"/>
    <cellStyle name="Output 2 5 2 2 2 7 3" xfId="34312"/>
    <cellStyle name="Output 2 5 2 2 2 8" xfId="17105"/>
    <cellStyle name="Output 2 5 2 2 2 8 2" xfId="40726"/>
    <cellStyle name="Output 2 5 2 2 2 9" xfId="28918"/>
    <cellStyle name="Output 2 5 2 2 3" xfId="4076"/>
    <cellStyle name="Output 2 5 2 2 3 2" xfId="7838"/>
    <cellStyle name="Output 2 5 2 2 3 2 2" xfId="14123"/>
    <cellStyle name="Output 2 5 2 2 3 2 2 2" xfId="25933"/>
    <cellStyle name="Output 2 5 2 2 3 2 2 2 2" xfId="49552"/>
    <cellStyle name="Output 2 5 2 2 3 2 2 3" xfId="37744"/>
    <cellStyle name="Output 2 5 2 2 3 2 3" xfId="12086"/>
    <cellStyle name="Output 2 5 2 2 3 2 3 2" xfId="23896"/>
    <cellStyle name="Output 2 5 2 2 3 2 3 2 2" xfId="47515"/>
    <cellStyle name="Output 2 5 2 2 3 2 3 3" xfId="35707"/>
    <cellStyle name="Output 2 5 2 2 3 2 4" xfId="19652"/>
    <cellStyle name="Output 2 5 2 2 3 2 4 2" xfId="43273"/>
    <cellStyle name="Output 2 5 2 2 3 2 5" xfId="31465"/>
    <cellStyle name="Output 2 5 2 2 3 3" xfId="8255"/>
    <cellStyle name="Output 2 5 2 2 3 3 2" xfId="14540"/>
    <cellStyle name="Output 2 5 2 2 3 3 2 2" xfId="26350"/>
    <cellStyle name="Output 2 5 2 2 3 3 2 2 2" xfId="49969"/>
    <cellStyle name="Output 2 5 2 2 3 3 2 3" xfId="38161"/>
    <cellStyle name="Output 2 5 2 2 3 3 3" xfId="10690"/>
    <cellStyle name="Output 2 5 2 2 3 3 3 2" xfId="22500"/>
    <cellStyle name="Output 2 5 2 2 3 3 3 2 2" xfId="46119"/>
    <cellStyle name="Output 2 5 2 2 3 3 3 3" xfId="34311"/>
    <cellStyle name="Output 2 5 2 2 3 3 4" xfId="20069"/>
    <cellStyle name="Output 2 5 2 2 3 3 4 2" xfId="43690"/>
    <cellStyle name="Output 2 5 2 2 3 3 5" xfId="31882"/>
    <cellStyle name="Output 2 5 2 2 3 4" xfId="11323"/>
    <cellStyle name="Output 2 5 2 2 3 4 2" xfId="23133"/>
    <cellStyle name="Output 2 5 2 2 3 4 2 2" xfId="46752"/>
    <cellStyle name="Output 2 5 2 2 3 4 3" xfId="34944"/>
    <cellStyle name="Output 2 5 2 2 3 5" xfId="15820"/>
    <cellStyle name="Output 2 5 2 2 3 5 2" xfId="27630"/>
    <cellStyle name="Output 2 5 2 2 3 5 2 2" xfId="51249"/>
    <cellStyle name="Output 2 5 2 2 3 5 3" xfId="39441"/>
    <cellStyle name="Output 2 5 2 2 3 6" xfId="17694"/>
    <cellStyle name="Output 2 5 2 2 3 6 2" xfId="41315"/>
    <cellStyle name="Output 2 5 2 2 3 7" xfId="29507"/>
    <cellStyle name="Output 2 5 2 2 4" xfId="6845"/>
    <cellStyle name="Output 2 5 2 2 4 2" xfId="13130"/>
    <cellStyle name="Output 2 5 2 2 4 2 2" xfId="24940"/>
    <cellStyle name="Output 2 5 2 2 4 2 2 2" xfId="48559"/>
    <cellStyle name="Output 2 5 2 2 4 2 3" xfId="36751"/>
    <cellStyle name="Output 2 5 2 2 4 3" xfId="12009"/>
    <cellStyle name="Output 2 5 2 2 4 3 2" xfId="23819"/>
    <cellStyle name="Output 2 5 2 2 4 3 2 2" xfId="47438"/>
    <cellStyle name="Output 2 5 2 2 4 3 3" xfId="35630"/>
    <cellStyle name="Output 2 5 2 2 4 4" xfId="18659"/>
    <cellStyle name="Output 2 5 2 2 4 4 2" xfId="42280"/>
    <cellStyle name="Output 2 5 2 2 4 5" xfId="30472"/>
    <cellStyle name="Output 2 5 2 2 5" xfId="7314"/>
    <cellStyle name="Output 2 5 2 2 5 2" xfId="13599"/>
    <cellStyle name="Output 2 5 2 2 5 2 2" xfId="25409"/>
    <cellStyle name="Output 2 5 2 2 5 2 2 2" xfId="49028"/>
    <cellStyle name="Output 2 5 2 2 5 2 3" xfId="37220"/>
    <cellStyle name="Output 2 5 2 2 5 3" xfId="11683"/>
    <cellStyle name="Output 2 5 2 2 5 3 2" xfId="23493"/>
    <cellStyle name="Output 2 5 2 2 5 3 2 2" xfId="47112"/>
    <cellStyle name="Output 2 5 2 2 5 3 3" xfId="35304"/>
    <cellStyle name="Output 2 5 2 2 5 4" xfId="19128"/>
    <cellStyle name="Output 2 5 2 2 5 4 2" xfId="42749"/>
    <cellStyle name="Output 2 5 2 2 5 5" xfId="30941"/>
    <cellStyle name="Output 2 5 2 2 6" xfId="9774"/>
    <cellStyle name="Output 2 5 2 2 6 2" xfId="21584"/>
    <cellStyle name="Output 2 5 2 2 6 2 2" xfId="45203"/>
    <cellStyle name="Output 2 5 2 2 6 3" xfId="33395"/>
    <cellStyle name="Output 2 5 2 2 7" xfId="10458"/>
    <cellStyle name="Output 2 5 2 2 7 2" xfId="22268"/>
    <cellStyle name="Output 2 5 2 2 7 2 2" xfId="45887"/>
    <cellStyle name="Output 2 5 2 2 7 3" xfId="34079"/>
    <cellStyle name="Output 2 5 2 2 8" xfId="17075"/>
    <cellStyle name="Output 2 5 2 2 8 2" xfId="40696"/>
    <cellStyle name="Output 2 5 2 2 9" xfId="28888"/>
    <cellStyle name="Output 2 5 2 3" xfId="3785"/>
    <cellStyle name="Output 2 5 2 3 2" xfId="7677"/>
    <cellStyle name="Output 2 5 2 3 2 2" xfId="13962"/>
    <cellStyle name="Output 2 5 2 3 2 2 2" xfId="25772"/>
    <cellStyle name="Output 2 5 2 3 2 2 2 2" xfId="49391"/>
    <cellStyle name="Output 2 5 2 3 2 2 3" xfId="37583"/>
    <cellStyle name="Output 2 5 2 3 2 3" xfId="15941"/>
    <cellStyle name="Output 2 5 2 3 2 3 2" xfId="27751"/>
    <cellStyle name="Output 2 5 2 3 2 3 2 2" xfId="51370"/>
    <cellStyle name="Output 2 5 2 3 2 3 3" xfId="39562"/>
    <cellStyle name="Output 2 5 2 3 2 4" xfId="19491"/>
    <cellStyle name="Output 2 5 2 3 2 4 2" xfId="43112"/>
    <cellStyle name="Output 2 5 2 3 2 5" xfId="31304"/>
    <cellStyle name="Output 2 5 2 3 3" xfId="7140"/>
    <cellStyle name="Output 2 5 2 3 3 2" xfId="13425"/>
    <cellStyle name="Output 2 5 2 3 3 2 2" xfId="25235"/>
    <cellStyle name="Output 2 5 2 3 3 2 2 2" xfId="48854"/>
    <cellStyle name="Output 2 5 2 3 3 2 3" xfId="37046"/>
    <cellStyle name="Output 2 5 2 3 3 3" xfId="9878"/>
    <cellStyle name="Output 2 5 2 3 3 3 2" xfId="21688"/>
    <cellStyle name="Output 2 5 2 3 3 3 2 2" xfId="45307"/>
    <cellStyle name="Output 2 5 2 3 3 3 3" xfId="33499"/>
    <cellStyle name="Output 2 5 2 3 3 4" xfId="18954"/>
    <cellStyle name="Output 2 5 2 3 3 4 2" xfId="42575"/>
    <cellStyle name="Output 2 5 2 3 3 5" xfId="30767"/>
    <cellStyle name="Output 2 5 2 3 4" xfId="11123"/>
    <cellStyle name="Output 2 5 2 3 4 2" xfId="22933"/>
    <cellStyle name="Output 2 5 2 3 4 2 2" xfId="46552"/>
    <cellStyle name="Output 2 5 2 3 4 3" xfId="34744"/>
    <cellStyle name="Output 2 5 2 3 5" xfId="12253"/>
    <cellStyle name="Output 2 5 2 3 5 2" xfId="24063"/>
    <cellStyle name="Output 2 5 2 3 5 2 2" xfId="47682"/>
    <cellStyle name="Output 2 5 2 3 5 3" xfId="35874"/>
    <cellStyle name="Output 2 5 2 3 6" xfId="17558"/>
    <cellStyle name="Output 2 5 2 3 6 2" xfId="41179"/>
    <cellStyle name="Output 2 5 2 3 7" xfId="29371"/>
    <cellStyle name="Output 2 5 2 4" xfId="6664"/>
    <cellStyle name="Output 2 5 2 4 2" xfId="12949"/>
    <cellStyle name="Output 2 5 2 4 2 2" xfId="24759"/>
    <cellStyle name="Output 2 5 2 4 2 2 2" xfId="48378"/>
    <cellStyle name="Output 2 5 2 4 2 3" xfId="36570"/>
    <cellStyle name="Output 2 5 2 4 3" xfId="9422"/>
    <cellStyle name="Output 2 5 2 4 3 2" xfId="21232"/>
    <cellStyle name="Output 2 5 2 4 3 2 2" xfId="44851"/>
    <cellStyle name="Output 2 5 2 4 3 3" xfId="33043"/>
    <cellStyle name="Output 2 5 2 4 4" xfId="18478"/>
    <cellStyle name="Output 2 5 2 4 4 2" xfId="42099"/>
    <cellStyle name="Output 2 5 2 4 5" xfId="30291"/>
    <cellStyle name="Output 2 5 2 5" xfId="6465"/>
    <cellStyle name="Output 2 5 2 5 2" xfId="12751"/>
    <cellStyle name="Output 2 5 2 5 2 2" xfId="24561"/>
    <cellStyle name="Output 2 5 2 5 2 2 2" xfId="48180"/>
    <cellStyle name="Output 2 5 2 5 2 3" xfId="36372"/>
    <cellStyle name="Output 2 5 2 5 3" xfId="16664"/>
    <cellStyle name="Output 2 5 2 5 3 2" xfId="28474"/>
    <cellStyle name="Output 2 5 2 5 3 2 2" xfId="52093"/>
    <cellStyle name="Output 2 5 2 5 3 3" xfId="40285"/>
    <cellStyle name="Output 2 5 2 5 4" xfId="18280"/>
    <cellStyle name="Output 2 5 2 5 4 2" xfId="41901"/>
    <cellStyle name="Output 2 5 2 5 5" xfId="30093"/>
    <cellStyle name="Output 2 5 2 6" xfId="9531"/>
    <cellStyle name="Output 2 5 2 6 2" xfId="21341"/>
    <cellStyle name="Output 2 5 2 6 2 2" xfId="44960"/>
    <cellStyle name="Output 2 5 2 6 3" xfId="33152"/>
    <cellStyle name="Output 2 5 2 7" xfId="15232"/>
    <cellStyle name="Output 2 5 2 7 2" xfId="27042"/>
    <cellStyle name="Output 2 5 2 7 2 2" xfId="50661"/>
    <cellStyle name="Output 2 5 2 7 3" xfId="38853"/>
    <cellStyle name="Output 2 5 2 8" xfId="16939"/>
    <cellStyle name="Output 2 5 2 8 2" xfId="40560"/>
    <cellStyle name="Output 2 5 2 9" xfId="28752"/>
    <cellStyle name="Output 2 5 3" xfId="1421"/>
    <cellStyle name="Output 2 5 3 2" xfId="1694"/>
    <cellStyle name="Output 2 5 3 2 2" xfId="2232"/>
    <cellStyle name="Output 2 5 3 2 2 2" xfId="4885"/>
    <cellStyle name="Output 2 5 3 2 2 2 2" xfId="8059"/>
    <cellStyle name="Output 2 5 3 2 2 2 2 2" xfId="14344"/>
    <cellStyle name="Output 2 5 3 2 2 2 2 2 2" xfId="26154"/>
    <cellStyle name="Output 2 5 3 2 2 2 2 2 2 2" xfId="49773"/>
    <cellStyle name="Output 2 5 3 2 2 2 2 2 3" xfId="37965"/>
    <cellStyle name="Output 2 5 3 2 2 2 2 3" xfId="11098"/>
    <cellStyle name="Output 2 5 3 2 2 2 2 3 2" xfId="22908"/>
    <cellStyle name="Output 2 5 3 2 2 2 2 3 2 2" xfId="46527"/>
    <cellStyle name="Output 2 5 3 2 2 2 2 3 3" xfId="34719"/>
    <cellStyle name="Output 2 5 3 2 2 2 2 4" xfId="19873"/>
    <cellStyle name="Output 2 5 3 2 2 2 2 4 2" xfId="43494"/>
    <cellStyle name="Output 2 5 3 2 2 2 2 5" xfId="31686"/>
    <cellStyle name="Output 2 5 3 2 2 2 3" xfId="7816"/>
    <cellStyle name="Output 2 5 3 2 2 2 3 2" xfId="14101"/>
    <cellStyle name="Output 2 5 3 2 2 2 3 2 2" xfId="25911"/>
    <cellStyle name="Output 2 5 3 2 2 2 3 2 2 2" xfId="49530"/>
    <cellStyle name="Output 2 5 3 2 2 2 3 2 3" xfId="37722"/>
    <cellStyle name="Output 2 5 3 2 2 2 3 3" xfId="8997"/>
    <cellStyle name="Output 2 5 3 2 2 2 3 3 2" xfId="20807"/>
    <cellStyle name="Output 2 5 3 2 2 2 3 3 2 2" xfId="44426"/>
    <cellStyle name="Output 2 5 3 2 2 2 3 3 3" xfId="32618"/>
    <cellStyle name="Output 2 5 3 2 2 2 3 4" xfId="19630"/>
    <cellStyle name="Output 2 5 3 2 2 2 3 4 2" xfId="43251"/>
    <cellStyle name="Output 2 5 3 2 2 2 3 5" xfId="31443"/>
    <cellStyle name="Output 2 5 3 2 2 2 4" xfId="11761"/>
    <cellStyle name="Output 2 5 3 2 2 2 4 2" xfId="23571"/>
    <cellStyle name="Output 2 5 3 2 2 2 4 2 2" xfId="47190"/>
    <cellStyle name="Output 2 5 3 2 2 2 4 3" xfId="35382"/>
    <cellStyle name="Output 2 5 3 2 2 2 5" xfId="15657"/>
    <cellStyle name="Output 2 5 3 2 2 2 5 2" xfId="27467"/>
    <cellStyle name="Output 2 5 3 2 2 2 5 2 2" xfId="51086"/>
    <cellStyle name="Output 2 5 3 2 2 2 5 3" xfId="39278"/>
    <cellStyle name="Output 2 5 3 2 2 2 6" xfId="17786"/>
    <cellStyle name="Output 2 5 3 2 2 2 6 2" xfId="41407"/>
    <cellStyle name="Output 2 5 3 2 2 2 7" xfId="29599"/>
    <cellStyle name="Output 2 5 3 2 2 3" xfId="6211"/>
    <cellStyle name="Output 2 5 3 2 2 3 2" xfId="8551"/>
    <cellStyle name="Output 2 5 3 2 2 3 2 2" xfId="14836"/>
    <cellStyle name="Output 2 5 3 2 2 3 2 2 2" xfId="26646"/>
    <cellStyle name="Output 2 5 3 2 2 3 2 2 2 2" xfId="50265"/>
    <cellStyle name="Output 2 5 3 2 2 3 2 2 3" xfId="38457"/>
    <cellStyle name="Output 2 5 3 2 2 3 2 3" xfId="9503"/>
    <cellStyle name="Output 2 5 3 2 2 3 2 3 2" xfId="21313"/>
    <cellStyle name="Output 2 5 3 2 2 3 2 3 2 2" xfId="44932"/>
    <cellStyle name="Output 2 5 3 2 2 3 2 3 3" xfId="33124"/>
    <cellStyle name="Output 2 5 3 2 2 3 2 4" xfId="20365"/>
    <cellStyle name="Output 2 5 3 2 2 3 2 4 2" xfId="43986"/>
    <cellStyle name="Output 2 5 3 2 2 3 2 5" xfId="32178"/>
    <cellStyle name="Output 2 5 3 2 2 3 3" xfId="8889"/>
    <cellStyle name="Output 2 5 3 2 2 3 3 2" xfId="15174"/>
    <cellStyle name="Output 2 5 3 2 2 3 3 2 2" xfId="26984"/>
    <cellStyle name="Output 2 5 3 2 2 3 3 2 2 2" xfId="50603"/>
    <cellStyle name="Output 2 5 3 2 2 3 3 2 3" xfId="38795"/>
    <cellStyle name="Output 2 5 3 2 2 3 3 3" xfId="15618"/>
    <cellStyle name="Output 2 5 3 2 2 3 3 3 2" xfId="27428"/>
    <cellStyle name="Output 2 5 3 2 2 3 3 3 2 2" xfId="51047"/>
    <cellStyle name="Output 2 5 3 2 2 3 3 3 3" xfId="39239"/>
    <cellStyle name="Output 2 5 3 2 2 3 3 4" xfId="20703"/>
    <cellStyle name="Output 2 5 3 2 2 3 3 4 2" xfId="44324"/>
    <cellStyle name="Output 2 5 3 2 2 3 3 5" xfId="32516"/>
    <cellStyle name="Output 2 5 3 2 2 3 4" xfId="12520"/>
    <cellStyle name="Output 2 5 3 2 2 3 4 2" xfId="24330"/>
    <cellStyle name="Output 2 5 3 2 2 3 4 2 2" xfId="47949"/>
    <cellStyle name="Output 2 5 3 2 2 3 4 3" xfId="36141"/>
    <cellStyle name="Output 2 5 3 2 2 3 5" xfId="9697"/>
    <cellStyle name="Output 2 5 3 2 2 3 5 2" xfId="21507"/>
    <cellStyle name="Output 2 5 3 2 2 3 5 2 2" xfId="45126"/>
    <cellStyle name="Output 2 5 3 2 2 3 5 3" xfId="33318"/>
    <cellStyle name="Output 2 5 3 2 2 3 6" xfId="18079"/>
    <cellStyle name="Output 2 5 3 2 2 3 6 2" xfId="41700"/>
    <cellStyle name="Output 2 5 3 2 2 3 7" xfId="29892"/>
    <cellStyle name="Output 2 5 3 2 2 4" xfId="7071"/>
    <cellStyle name="Output 2 5 3 2 2 4 2" xfId="13356"/>
    <cellStyle name="Output 2 5 3 2 2 4 2 2" xfId="25166"/>
    <cellStyle name="Output 2 5 3 2 2 4 2 2 2" xfId="48785"/>
    <cellStyle name="Output 2 5 3 2 2 4 2 3" xfId="36977"/>
    <cellStyle name="Output 2 5 3 2 2 4 3" xfId="10315"/>
    <cellStyle name="Output 2 5 3 2 2 4 3 2" xfId="22125"/>
    <cellStyle name="Output 2 5 3 2 2 4 3 2 2" xfId="45744"/>
    <cellStyle name="Output 2 5 3 2 2 4 3 3" xfId="33936"/>
    <cellStyle name="Output 2 5 3 2 2 4 4" xfId="18885"/>
    <cellStyle name="Output 2 5 3 2 2 4 4 2" xfId="42506"/>
    <cellStyle name="Output 2 5 3 2 2 4 5" xfId="30698"/>
    <cellStyle name="Output 2 5 3 2 2 5" xfId="7174"/>
    <cellStyle name="Output 2 5 3 2 2 5 2" xfId="13459"/>
    <cellStyle name="Output 2 5 3 2 2 5 2 2" xfId="25269"/>
    <cellStyle name="Output 2 5 3 2 2 5 2 2 2" xfId="48888"/>
    <cellStyle name="Output 2 5 3 2 2 5 2 3" xfId="37080"/>
    <cellStyle name="Output 2 5 3 2 2 5 3" xfId="15650"/>
    <cellStyle name="Output 2 5 3 2 2 5 3 2" xfId="27460"/>
    <cellStyle name="Output 2 5 3 2 2 5 3 2 2" xfId="51079"/>
    <cellStyle name="Output 2 5 3 2 2 5 3 3" xfId="39271"/>
    <cellStyle name="Output 2 5 3 2 2 5 4" xfId="18988"/>
    <cellStyle name="Output 2 5 3 2 2 5 4 2" xfId="42609"/>
    <cellStyle name="Output 2 5 3 2 2 5 5" xfId="30801"/>
    <cellStyle name="Output 2 5 3 2 2 6" xfId="10199"/>
    <cellStyle name="Output 2 5 3 2 2 6 2" xfId="22009"/>
    <cellStyle name="Output 2 5 3 2 2 6 2 2" xfId="45628"/>
    <cellStyle name="Output 2 5 3 2 2 6 3" xfId="33820"/>
    <cellStyle name="Output 2 5 3 2 2 7" xfId="16094"/>
    <cellStyle name="Output 2 5 3 2 2 7 2" xfId="27904"/>
    <cellStyle name="Output 2 5 3 2 2 7 2 2" xfId="51523"/>
    <cellStyle name="Output 2 5 3 2 2 7 3" xfId="39715"/>
    <cellStyle name="Output 2 5 3 2 2 8" xfId="17167"/>
    <cellStyle name="Output 2 5 3 2 2 8 2" xfId="40788"/>
    <cellStyle name="Output 2 5 3 2 2 9" xfId="28980"/>
    <cellStyle name="Output 2 5 3 2 3" xfId="4352"/>
    <cellStyle name="Output 2 5 3 2 3 2" xfId="7916"/>
    <cellStyle name="Output 2 5 3 2 3 2 2" xfId="14201"/>
    <cellStyle name="Output 2 5 3 2 3 2 2 2" xfId="26011"/>
    <cellStyle name="Output 2 5 3 2 3 2 2 2 2" xfId="49630"/>
    <cellStyle name="Output 2 5 3 2 3 2 2 3" xfId="37822"/>
    <cellStyle name="Output 2 5 3 2 3 2 3" xfId="10944"/>
    <cellStyle name="Output 2 5 3 2 3 2 3 2" xfId="22754"/>
    <cellStyle name="Output 2 5 3 2 3 2 3 2 2" xfId="46373"/>
    <cellStyle name="Output 2 5 3 2 3 2 3 3" xfId="34565"/>
    <cellStyle name="Output 2 5 3 2 3 2 4" xfId="19730"/>
    <cellStyle name="Output 2 5 3 2 3 2 4 2" xfId="43351"/>
    <cellStyle name="Output 2 5 3 2 3 2 5" xfId="31543"/>
    <cellStyle name="Output 2 5 3 2 3 3" xfId="6591"/>
    <cellStyle name="Output 2 5 3 2 3 3 2" xfId="12876"/>
    <cellStyle name="Output 2 5 3 2 3 3 2 2" xfId="24686"/>
    <cellStyle name="Output 2 5 3 2 3 3 2 2 2" xfId="48305"/>
    <cellStyle name="Output 2 5 3 2 3 3 2 3" xfId="36497"/>
    <cellStyle name="Output 2 5 3 2 3 3 3" xfId="15237"/>
    <cellStyle name="Output 2 5 3 2 3 3 3 2" xfId="27047"/>
    <cellStyle name="Output 2 5 3 2 3 3 3 2 2" xfId="50666"/>
    <cellStyle name="Output 2 5 3 2 3 3 3 3" xfId="38858"/>
    <cellStyle name="Output 2 5 3 2 3 3 4" xfId="18405"/>
    <cellStyle name="Output 2 5 3 2 3 3 4 2" xfId="42026"/>
    <cellStyle name="Output 2 5 3 2 3 3 5" xfId="30218"/>
    <cellStyle name="Output 2 5 3 2 3 4" xfId="11468"/>
    <cellStyle name="Output 2 5 3 2 3 4 2" xfId="23278"/>
    <cellStyle name="Output 2 5 3 2 3 4 2 2" xfId="46897"/>
    <cellStyle name="Output 2 5 3 2 3 4 3" xfId="35089"/>
    <cellStyle name="Output 2 5 3 2 3 5" xfId="9266"/>
    <cellStyle name="Output 2 5 3 2 3 5 2" xfId="21076"/>
    <cellStyle name="Output 2 5 3 2 3 5 2 2" xfId="44695"/>
    <cellStyle name="Output 2 5 3 2 3 5 3" xfId="32887"/>
    <cellStyle name="Output 2 5 3 2 3 6" xfId="17733"/>
    <cellStyle name="Output 2 5 3 2 3 6 2" xfId="41354"/>
    <cellStyle name="Output 2 5 3 2 3 7" xfId="29546"/>
    <cellStyle name="Output 2 5 3 2 4" xfId="6931"/>
    <cellStyle name="Output 2 5 3 2 4 2" xfId="13216"/>
    <cellStyle name="Output 2 5 3 2 4 2 2" xfId="25026"/>
    <cellStyle name="Output 2 5 3 2 4 2 2 2" xfId="48645"/>
    <cellStyle name="Output 2 5 3 2 4 2 3" xfId="36837"/>
    <cellStyle name="Output 2 5 3 2 4 3" xfId="15630"/>
    <cellStyle name="Output 2 5 3 2 4 3 2" xfId="27440"/>
    <cellStyle name="Output 2 5 3 2 4 3 2 2" xfId="51059"/>
    <cellStyle name="Output 2 5 3 2 4 3 3" xfId="39251"/>
    <cellStyle name="Output 2 5 3 2 4 4" xfId="18745"/>
    <cellStyle name="Output 2 5 3 2 4 4 2" xfId="42366"/>
    <cellStyle name="Output 2 5 3 2 4 5" xfId="30558"/>
    <cellStyle name="Output 2 5 3 2 5" xfId="8011"/>
    <cellStyle name="Output 2 5 3 2 5 2" xfId="14296"/>
    <cellStyle name="Output 2 5 3 2 5 2 2" xfId="26106"/>
    <cellStyle name="Output 2 5 3 2 5 2 2 2" xfId="49725"/>
    <cellStyle name="Output 2 5 3 2 5 2 3" xfId="37917"/>
    <cellStyle name="Output 2 5 3 2 5 3" xfId="11535"/>
    <cellStyle name="Output 2 5 3 2 5 3 2" xfId="23345"/>
    <cellStyle name="Output 2 5 3 2 5 3 2 2" xfId="46964"/>
    <cellStyle name="Output 2 5 3 2 5 3 3" xfId="35156"/>
    <cellStyle name="Output 2 5 3 2 5 4" xfId="19825"/>
    <cellStyle name="Output 2 5 3 2 5 4 2" xfId="43446"/>
    <cellStyle name="Output 2 5 3 2 5 5" xfId="31638"/>
    <cellStyle name="Output 2 5 3 2 6" xfId="9925"/>
    <cellStyle name="Output 2 5 3 2 6 2" xfId="21735"/>
    <cellStyle name="Output 2 5 3 2 6 2 2" xfId="45354"/>
    <cellStyle name="Output 2 5 3 2 6 3" xfId="33546"/>
    <cellStyle name="Output 2 5 3 2 7" xfId="9016"/>
    <cellStyle name="Output 2 5 3 2 7 2" xfId="20826"/>
    <cellStyle name="Output 2 5 3 2 7 2 2" xfId="44445"/>
    <cellStyle name="Output 2 5 3 2 7 3" xfId="32637"/>
    <cellStyle name="Output 2 5 3 2 8" xfId="17114"/>
    <cellStyle name="Output 2 5 3 2 8 2" xfId="40735"/>
    <cellStyle name="Output 2 5 3 2 9" xfId="28927"/>
    <cellStyle name="Output 2 5 3 3" xfId="4085"/>
    <cellStyle name="Output 2 5 3 3 2" xfId="7847"/>
    <cellStyle name="Output 2 5 3 3 2 2" xfId="14132"/>
    <cellStyle name="Output 2 5 3 3 2 2 2" xfId="25942"/>
    <cellStyle name="Output 2 5 3 3 2 2 2 2" xfId="49561"/>
    <cellStyle name="Output 2 5 3 3 2 2 3" xfId="37753"/>
    <cellStyle name="Output 2 5 3 3 2 3" xfId="10808"/>
    <cellStyle name="Output 2 5 3 3 2 3 2" xfId="22618"/>
    <cellStyle name="Output 2 5 3 3 2 3 2 2" xfId="46237"/>
    <cellStyle name="Output 2 5 3 3 2 3 3" xfId="34429"/>
    <cellStyle name="Output 2 5 3 3 2 4" xfId="19661"/>
    <cellStyle name="Output 2 5 3 3 2 4 2" xfId="43282"/>
    <cellStyle name="Output 2 5 3 3 2 5" xfId="31474"/>
    <cellStyle name="Output 2 5 3 3 3" xfId="8156"/>
    <cellStyle name="Output 2 5 3 3 3 2" xfId="14441"/>
    <cellStyle name="Output 2 5 3 3 3 2 2" xfId="26251"/>
    <cellStyle name="Output 2 5 3 3 3 2 2 2" xfId="49870"/>
    <cellStyle name="Output 2 5 3 3 3 2 3" xfId="38062"/>
    <cellStyle name="Output 2 5 3 3 3 3" xfId="9641"/>
    <cellStyle name="Output 2 5 3 3 3 3 2" xfId="21451"/>
    <cellStyle name="Output 2 5 3 3 3 3 2 2" xfId="45070"/>
    <cellStyle name="Output 2 5 3 3 3 3 3" xfId="33262"/>
    <cellStyle name="Output 2 5 3 3 3 4" xfId="19970"/>
    <cellStyle name="Output 2 5 3 3 3 4 2" xfId="43591"/>
    <cellStyle name="Output 2 5 3 3 3 5" xfId="31783"/>
    <cellStyle name="Output 2 5 3 3 4" xfId="11332"/>
    <cellStyle name="Output 2 5 3 3 4 2" xfId="23142"/>
    <cellStyle name="Output 2 5 3 3 4 2 2" xfId="46761"/>
    <cellStyle name="Output 2 5 3 3 4 3" xfId="34953"/>
    <cellStyle name="Output 2 5 3 3 5" xfId="10429"/>
    <cellStyle name="Output 2 5 3 3 5 2" xfId="22239"/>
    <cellStyle name="Output 2 5 3 3 5 2 2" xfId="45858"/>
    <cellStyle name="Output 2 5 3 3 5 3" xfId="34050"/>
    <cellStyle name="Output 2 5 3 3 6" xfId="17703"/>
    <cellStyle name="Output 2 5 3 3 6 2" xfId="41324"/>
    <cellStyle name="Output 2 5 3 3 7" xfId="29516"/>
    <cellStyle name="Output 2 5 3 4" xfId="6855"/>
    <cellStyle name="Output 2 5 3 4 2" xfId="13140"/>
    <cellStyle name="Output 2 5 3 4 2 2" xfId="24950"/>
    <cellStyle name="Output 2 5 3 4 2 2 2" xfId="48569"/>
    <cellStyle name="Output 2 5 3 4 2 3" xfId="36761"/>
    <cellStyle name="Output 2 5 3 4 3" xfId="12266"/>
    <cellStyle name="Output 2 5 3 4 3 2" xfId="24076"/>
    <cellStyle name="Output 2 5 3 4 3 2 2" xfId="47695"/>
    <cellStyle name="Output 2 5 3 4 3 3" xfId="35887"/>
    <cellStyle name="Output 2 5 3 4 4" xfId="18669"/>
    <cellStyle name="Output 2 5 3 4 4 2" xfId="42290"/>
    <cellStyle name="Output 2 5 3 4 5" xfId="30482"/>
    <cellStyle name="Output 2 5 3 5" xfId="7197"/>
    <cellStyle name="Output 2 5 3 5 2" xfId="13482"/>
    <cellStyle name="Output 2 5 3 5 2 2" xfId="25292"/>
    <cellStyle name="Output 2 5 3 5 2 2 2" xfId="48911"/>
    <cellStyle name="Output 2 5 3 5 2 3" xfId="37103"/>
    <cellStyle name="Output 2 5 3 5 3" xfId="10651"/>
    <cellStyle name="Output 2 5 3 5 3 2" xfId="22461"/>
    <cellStyle name="Output 2 5 3 5 3 2 2" xfId="46080"/>
    <cellStyle name="Output 2 5 3 5 3 3" xfId="34272"/>
    <cellStyle name="Output 2 5 3 5 4" xfId="19011"/>
    <cellStyle name="Output 2 5 3 5 4 2" xfId="42632"/>
    <cellStyle name="Output 2 5 3 5 5" xfId="30824"/>
    <cellStyle name="Output 2 5 3 6" xfId="9785"/>
    <cellStyle name="Output 2 5 3 6 2" xfId="21595"/>
    <cellStyle name="Output 2 5 3 6 2 2" xfId="45214"/>
    <cellStyle name="Output 2 5 3 6 3" xfId="33406"/>
    <cellStyle name="Output 2 5 3 7" xfId="16105"/>
    <cellStyle name="Output 2 5 3 7 2" xfId="27915"/>
    <cellStyle name="Output 2 5 3 7 2 2" xfId="51534"/>
    <cellStyle name="Output 2 5 3 7 3" xfId="39726"/>
    <cellStyle name="Output 2 5 3 8" xfId="17084"/>
    <cellStyle name="Output 2 5 3 8 2" xfId="40705"/>
    <cellStyle name="Output 2 5 3 9" xfId="28897"/>
    <cellStyle name="Output 2 5 4" xfId="3853"/>
    <cellStyle name="Output 2 5 4 2" xfId="7745"/>
    <cellStyle name="Output 2 5 4 2 2" xfId="14030"/>
    <cellStyle name="Output 2 5 4 2 2 2" xfId="25840"/>
    <cellStyle name="Output 2 5 4 2 2 2 2" xfId="49459"/>
    <cellStyle name="Output 2 5 4 2 2 3" xfId="37651"/>
    <cellStyle name="Output 2 5 4 2 3" xfId="9230"/>
    <cellStyle name="Output 2 5 4 2 3 2" xfId="21040"/>
    <cellStyle name="Output 2 5 4 2 3 2 2" xfId="44659"/>
    <cellStyle name="Output 2 5 4 2 3 3" xfId="32851"/>
    <cellStyle name="Output 2 5 4 2 4" xfId="19559"/>
    <cellStyle name="Output 2 5 4 2 4 2" xfId="43180"/>
    <cellStyle name="Output 2 5 4 2 5" xfId="31372"/>
    <cellStyle name="Output 2 5 4 3" xfId="6342"/>
    <cellStyle name="Output 2 5 4 3 2" xfId="12628"/>
    <cellStyle name="Output 2 5 4 3 2 2" xfId="24438"/>
    <cellStyle name="Output 2 5 4 3 2 2 2" xfId="48057"/>
    <cellStyle name="Output 2 5 4 3 2 3" xfId="36249"/>
    <cellStyle name="Output 2 5 4 3 3" xfId="16054"/>
    <cellStyle name="Output 2 5 4 3 3 2" xfId="27864"/>
    <cellStyle name="Output 2 5 4 3 3 2 2" xfId="51483"/>
    <cellStyle name="Output 2 5 4 3 3 3" xfId="39675"/>
    <cellStyle name="Output 2 5 4 3 4" xfId="18157"/>
    <cellStyle name="Output 2 5 4 3 4 2" xfId="41778"/>
    <cellStyle name="Output 2 5 4 3 5" xfId="29970"/>
    <cellStyle name="Output 2 5 4 4" xfId="11191"/>
    <cellStyle name="Output 2 5 4 4 2" xfId="23001"/>
    <cellStyle name="Output 2 5 4 4 2 2" xfId="46620"/>
    <cellStyle name="Output 2 5 4 4 3" xfId="34812"/>
    <cellStyle name="Output 2 5 4 5" xfId="11630"/>
    <cellStyle name="Output 2 5 4 5 2" xfId="23440"/>
    <cellStyle name="Output 2 5 4 5 2 2" xfId="47059"/>
    <cellStyle name="Output 2 5 4 5 3" xfId="35251"/>
    <cellStyle name="Output 2 5 4 6" xfId="17626"/>
    <cellStyle name="Output 2 5 4 6 2" xfId="41247"/>
    <cellStyle name="Output 2 5 4 7" xfId="29439"/>
    <cellStyle name="Output 2 5 5" xfId="6733"/>
    <cellStyle name="Output 2 5 5 2" xfId="13018"/>
    <cellStyle name="Output 2 5 5 2 2" xfId="24828"/>
    <cellStyle name="Output 2 5 5 2 2 2" xfId="48447"/>
    <cellStyle name="Output 2 5 5 2 3" xfId="36639"/>
    <cellStyle name="Output 2 5 5 3" xfId="15451"/>
    <cellStyle name="Output 2 5 5 3 2" xfId="27261"/>
    <cellStyle name="Output 2 5 5 3 2 2" xfId="50880"/>
    <cellStyle name="Output 2 5 5 3 3" xfId="39072"/>
    <cellStyle name="Output 2 5 5 4" xfId="18547"/>
    <cellStyle name="Output 2 5 5 4 2" xfId="42168"/>
    <cellStyle name="Output 2 5 5 5" xfId="30360"/>
    <cellStyle name="Output 2 5 6" xfId="6977"/>
    <cellStyle name="Output 2 5 6 2" xfId="13262"/>
    <cellStyle name="Output 2 5 6 2 2" xfId="25072"/>
    <cellStyle name="Output 2 5 6 2 2 2" xfId="48691"/>
    <cellStyle name="Output 2 5 6 2 3" xfId="36883"/>
    <cellStyle name="Output 2 5 6 3" xfId="11915"/>
    <cellStyle name="Output 2 5 6 3 2" xfId="23725"/>
    <cellStyle name="Output 2 5 6 3 2 2" xfId="47344"/>
    <cellStyle name="Output 2 5 6 3 3" xfId="35536"/>
    <cellStyle name="Output 2 5 6 4" xfId="18791"/>
    <cellStyle name="Output 2 5 6 4 2" xfId="42412"/>
    <cellStyle name="Output 2 5 6 5" xfId="30604"/>
    <cellStyle name="Output 2 5 7" xfId="9602"/>
    <cellStyle name="Output 2 5 7 2" xfId="21412"/>
    <cellStyle name="Output 2 5 7 2 2" xfId="45031"/>
    <cellStyle name="Output 2 5 7 3" xfId="33223"/>
    <cellStyle name="Output 2 5 8" xfId="12193"/>
    <cellStyle name="Output 2 5 8 2" xfId="24003"/>
    <cellStyle name="Output 2 5 8 2 2" xfId="47622"/>
    <cellStyle name="Output 2 5 8 3" xfId="35814"/>
    <cellStyle name="Output 2 5 9" xfId="17007"/>
    <cellStyle name="Output 2 5 9 2" xfId="40628"/>
    <cellStyle name="Output 2 6" xfId="1087"/>
    <cellStyle name="Output 2 6 2" xfId="1416"/>
    <cellStyle name="Output 2 6 2 2" xfId="1690"/>
    <cellStyle name="Output 2 6 2 2 2" xfId="2228"/>
    <cellStyle name="Output 2 6 2 2 2 2" xfId="4881"/>
    <cellStyle name="Output 2 6 2 2 2 2 2" xfId="8055"/>
    <cellStyle name="Output 2 6 2 2 2 2 2 2" xfId="14340"/>
    <cellStyle name="Output 2 6 2 2 2 2 2 2 2" xfId="26150"/>
    <cellStyle name="Output 2 6 2 2 2 2 2 2 2 2" xfId="49769"/>
    <cellStyle name="Output 2 6 2 2 2 2 2 2 3" xfId="37961"/>
    <cellStyle name="Output 2 6 2 2 2 2 2 3" xfId="9272"/>
    <cellStyle name="Output 2 6 2 2 2 2 2 3 2" xfId="21082"/>
    <cellStyle name="Output 2 6 2 2 2 2 2 3 2 2" xfId="44701"/>
    <cellStyle name="Output 2 6 2 2 2 2 2 3 3" xfId="32893"/>
    <cellStyle name="Output 2 6 2 2 2 2 2 4" xfId="19869"/>
    <cellStyle name="Output 2 6 2 2 2 2 2 4 2" xfId="43490"/>
    <cellStyle name="Output 2 6 2 2 2 2 2 5" xfId="31682"/>
    <cellStyle name="Output 2 6 2 2 2 2 3" xfId="7142"/>
    <cellStyle name="Output 2 6 2 2 2 2 3 2" xfId="13427"/>
    <cellStyle name="Output 2 6 2 2 2 2 3 2 2" xfId="25237"/>
    <cellStyle name="Output 2 6 2 2 2 2 3 2 2 2" xfId="48856"/>
    <cellStyle name="Output 2 6 2 2 2 2 3 2 3" xfId="37048"/>
    <cellStyle name="Output 2 6 2 2 2 2 3 3" xfId="11506"/>
    <cellStyle name="Output 2 6 2 2 2 2 3 3 2" xfId="23316"/>
    <cellStyle name="Output 2 6 2 2 2 2 3 3 2 2" xfId="46935"/>
    <cellStyle name="Output 2 6 2 2 2 2 3 3 3" xfId="35127"/>
    <cellStyle name="Output 2 6 2 2 2 2 3 4" xfId="18956"/>
    <cellStyle name="Output 2 6 2 2 2 2 3 4 2" xfId="42577"/>
    <cellStyle name="Output 2 6 2 2 2 2 3 5" xfId="30769"/>
    <cellStyle name="Output 2 6 2 2 2 2 4" xfId="11757"/>
    <cellStyle name="Output 2 6 2 2 2 2 4 2" xfId="23567"/>
    <cellStyle name="Output 2 6 2 2 2 2 4 2 2" xfId="47186"/>
    <cellStyle name="Output 2 6 2 2 2 2 4 3" xfId="35378"/>
    <cellStyle name="Output 2 6 2 2 2 2 5" xfId="9689"/>
    <cellStyle name="Output 2 6 2 2 2 2 5 2" xfId="21499"/>
    <cellStyle name="Output 2 6 2 2 2 2 5 2 2" xfId="45118"/>
    <cellStyle name="Output 2 6 2 2 2 2 5 3" xfId="33310"/>
    <cellStyle name="Output 2 6 2 2 2 2 6" xfId="17782"/>
    <cellStyle name="Output 2 6 2 2 2 2 6 2" xfId="41403"/>
    <cellStyle name="Output 2 6 2 2 2 2 7" xfId="29595"/>
    <cellStyle name="Output 2 6 2 2 2 3" xfId="6207"/>
    <cellStyle name="Output 2 6 2 2 2 3 2" xfId="8547"/>
    <cellStyle name="Output 2 6 2 2 2 3 2 2" xfId="14832"/>
    <cellStyle name="Output 2 6 2 2 2 3 2 2 2" xfId="26642"/>
    <cellStyle name="Output 2 6 2 2 2 3 2 2 2 2" xfId="50261"/>
    <cellStyle name="Output 2 6 2 2 2 3 2 2 3" xfId="38453"/>
    <cellStyle name="Output 2 6 2 2 2 3 2 3" xfId="9212"/>
    <cellStyle name="Output 2 6 2 2 2 3 2 3 2" xfId="21022"/>
    <cellStyle name="Output 2 6 2 2 2 3 2 3 2 2" xfId="44641"/>
    <cellStyle name="Output 2 6 2 2 2 3 2 3 3" xfId="32833"/>
    <cellStyle name="Output 2 6 2 2 2 3 2 4" xfId="20361"/>
    <cellStyle name="Output 2 6 2 2 2 3 2 4 2" xfId="43982"/>
    <cellStyle name="Output 2 6 2 2 2 3 2 5" xfId="32174"/>
    <cellStyle name="Output 2 6 2 2 2 3 3" xfId="8885"/>
    <cellStyle name="Output 2 6 2 2 2 3 3 2" xfId="15170"/>
    <cellStyle name="Output 2 6 2 2 2 3 3 2 2" xfId="26980"/>
    <cellStyle name="Output 2 6 2 2 2 3 3 2 2 2" xfId="50599"/>
    <cellStyle name="Output 2 6 2 2 2 3 3 2 3" xfId="38791"/>
    <cellStyle name="Output 2 6 2 2 2 3 3 3" xfId="10701"/>
    <cellStyle name="Output 2 6 2 2 2 3 3 3 2" xfId="22511"/>
    <cellStyle name="Output 2 6 2 2 2 3 3 3 2 2" xfId="46130"/>
    <cellStyle name="Output 2 6 2 2 2 3 3 3 3" xfId="34322"/>
    <cellStyle name="Output 2 6 2 2 2 3 3 4" xfId="20699"/>
    <cellStyle name="Output 2 6 2 2 2 3 3 4 2" xfId="44320"/>
    <cellStyle name="Output 2 6 2 2 2 3 3 5" xfId="32512"/>
    <cellStyle name="Output 2 6 2 2 2 3 4" xfId="12516"/>
    <cellStyle name="Output 2 6 2 2 2 3 4 2" xfId="24326"/>
    <cellStyle name="Output 2 6 2 2 2 3 4 2 2" xfId="47945"/>
    <cellStyle name="Output 2 6 2 2 2 3 4 3" xfId="36137"/>
    <cellStyle name="Output 2 6 2 2 2 3 5" xfId="16693"/>
    <cellStyle name="Output 2 6 2 2 2 3 5 2" xfId="28503"/>
    <cellStyle name="Output 2 6 2 2 2 3 5 2 2" xfId="52122"/>
    <cellStyle name="Output 2 6 2 2 2 3 5 3" xfId="40314"/>
    <cellStyle name="Output 2 6 2 2 2 3 6" xfId="18075"/>
    <cellStyle name="Output 2 6 2 2 2 3 6 2" xfId="41696"/>
    <cellStyle name="Output 2 6 2 2 2 3 7" xfId="29888"/>
    <cellStyle name="Output 2 6 2 2 2 4" xfId="7067"/>
    <cellStyle name="Output 2 6 2 2 2 4 2" xfId="13352"/>
    <cellStyle name="Output 2 6 2 2 2 4 2 2" xfId="25162"/>
    <cellStyle name="Output 2 6 2 2 2 4 2 2 2" xfId="48781"/>
    <cellStyle name="Output 2 6 2 2 2 4 2 3" xfId="36973"/>
    <cellStyle name="Output 2 6 2 2 2 4 3" xfId="15293"/>
    <cellStyle name="Output 2 6 2 2 2 4 3 2" xfId="27103"/>
    <cellStyle name="Output 2 6 2 2 2 4 3 2 2" xfId="50722"/>
    <cellStyle name="Output 2 6 2 2 2 4 3 3" xfId="38914"/>
    <cellStyle name="Output 2 6 2 2 2 4 4" xfId="18881"/>
    <cellStyle name="Output 2 6 2 2 2 4 4 2" xfId="42502"/>
    <cellStyle name="Output 2 6 2 2 2 4 5" xfId="30694"/>
    <cellStyle name="Output 2 6 2 2 2 5" xfId="7887"/>
    <cellStyle name="Output 2 6 2 2 2 5 2" xfId="14172"/>
    <cellStyle name="Output 2 6 2 2 2 5 2 2" xfId="25982"/>
    <cellStyle name="Output 2 6 2 2 2 5 2 2 2" xfId="49601"/>
    <cellStyle name="Output 2 6 2 2 2 5 2 3" xfId="37793"/>
    <cellStyle name="Output 2 6 2 2 2 5 3" xfId="11948"/>
    <cellStyle name="Output 2 6 2 2 2 5 3 2" xfId="23758"/>
    <cellStyle name="Output 2 6 2 2 2 5 3 2 2" xfId="47377"/>
    <cellStyle name="Output 2 6 2 2 2 5 3 3" xfId="35569"/>
    <cellStyle name="Output 2 6 2 2 2 5 4" xfId="19701"/>
    <cellStyle name="Output 2 6 2 2 2 5 4 2" xfId="43322"/>
    <cellStyle name="Output 2 6 2 2 2 5 5" xfId="31514"/>
    <cellStyle name="Output 2 6 2 2 2 6" xfId="10195"/>
    <cellStyle name="Output 2 6 2 2 2 6 2" xfId="22005"/>
    <cellStyle name="Output 2 6 2 2 2 6 2 2" xfId="45624"/>
    <cellStyle name="Output 2 6 2 2 2 6 3" xfId="33816"/>
    <cellStyle name="Output 2 6 2 2 2 7" xfId="16806"/>
    <cellStyle name="Output 2 6 2 2 2 7 2" xfId="28616"/>
    <cellStyle name="Output 2 6 2 2 2 7 2 2" xfId="52235"/>
    <cellStyle name="Output 2 6 2 2 2 7 3" xfId="40427"/>
    <cellStyle name="Output 2 6 2 2 2 8" xfId="17163"/>
    <cellStyle name="Output 2 6 2 2 2 8 2" xfId="40784"/>
    <cellStyle name="Output 2 6 2 2 2 9" xfId="28976"/>
    <cellStyle name="Output 2 6 2 2 3" xfId="4348"/>
    <cellStyle name="Output 2 6 2 2 3 2" xfId="7912"/>
    <cellStyle name="Output 2 6 2 2 3 2 2" xfId="14197"/>
    <cellStyle name="Output 2 6 2 2 3 2 2 2" xfId="26007"/>
    <cellStyle name="Output 2 6 2 2 3 2 2 2 2" xfId="49626"/>
    <cellStyle name="Output 2 6 2 2 3 2 2 3" xfId="37818"/>
    <cellStyle name="Output 2 6 2 2 3 2 3" xfId="11062"/>
    <cellStyle name="Output 2 6 2 2 3 2 3 2" xfId="22872"/>
    <cellStyle name="Output 2 6 2 2 3 2 3 2 2" xfId="46491"/>
    <cellStyle name="Output 2 6 2 2 3 2 3 3" xfId="34683"/>
    <cellStyle name="Output 2 6 2 2 3 2 4" xfId="19726"/>
    <cellStyle name="Output 2 6 2 2 3 2 4 2" xfId="43347"/>
    <cellStyle name="Output 2 6 2 2 3 2 5" xfId="31539"/>
    <cellStyle name="Output 2 6 2 2 3 3" xfId="8316"/>
    <cellStyle name="Output 2 6 2 2 3 3 2" xfId="14601"/>
    <cellStyle name="Output 2 6 2 2 3 3 2 2" xfId="26411"/>
    <cellStyle name="Output 2 6 2 2 3 3 2 2 2" xfId="50030"/>
    <cellStyle name="Output 2 6 2 2 3 3 2 3" xfId="38222"/>
    <cellStyle name="Output 2 6 2 2 3 3 3" xfId="12330"/>
    <cellStyle name="Output 2 6 2 2 3 3 3 2" xfId="24140"/>
    <cellStyle name="Output 2 6 2 2 3 3 3 2 2" xfId="47759"/>
    <cellStyle name="Output 2 6 2 2 3 3 3 3" xfId="35951"/>
    <cellStyle name="Output 2 6 2 2 3 3 4" xfId="20130"/>
    <cellStyle name="Output 2 6 2 2 3 3 4 2" xfId="43751"/>
    <cellStyle name="Output 2 6 2 2 3 3 5" xfId="31943"/>
    <cellStyle name="Output 2 6 2 2 3 4" xfId="11464"/>
    <cellStyle name="Output 2 6 2 2 3 4 2" xfId="23274"/>
    <cellStyle name="Output 2 6 2 2 3 4 2 2" xfId="46893"/>
    <cellStyle name="Output 2 6 2 2 3 4 3" xfId="35085"/>
    <cellStyle name="Output 2 6 2 2 3 5" xfId="11229"/>
    <cellStyle name="Output 2 6 2 2 3 5 2" xfId="23039"/>
    <cellStyle name="Output 2 6 2 2 3 5 2 2" xfId="46658"/>
    <cellStyle name="Output 2 6 2 2 3 5 3" xfId="34850"/>
    <cellStyle name="Output 2 6 2 2 3 6" xfId="17729"/>
    <cellStyle name="Output 2 6 2 2 3 6 2" xfId="41350"/>
    <cellStyle name="Output 2 6 2 2 3 7" xfId="29542"/>
    <cellStyle name="Output 2 6 2 2 4" xfId="6927"/>
    <cellStyle name="Output 2 6 2 2 4 2" xfId="13212"/>
    <cellStyle name="Output 2 6 2 2 4 2 2" xfId="25022"/>
    <cellStyle name="Output 2 6 2 2 4 2 2 2" xfId="48641"/>
    <cellStyle name="Output 2 6 2 2 4 2 3" xfId="36833"/>
    <cellStyle name="Output 2 6 2 2 4 3" xfId="11042"/>
    <cellStyle name="Output 2 6 2 2 4 3 2" xfId="22852"/>
    <cellStyle name="Output 2 6 2 2 4 3 2 2" xfId="46471"/>
    <cellStyle name="Output 2 6 2 2 4 3 3" xfId="34663"/>
    <cellStyle name="Output 2 6 2 2 4 4" xfId="18741"/>
    <cellStyle name="Output 2 6 2 2 4 4 2" xfId="42362"/>
    <cellStyle name="Output 2 6 2 2 4 5" xfId="30554"/>
    <cellStyle name="Output 2 6 2 2 5" xfId="8295"/>
    <cellStyle name="Output 2 6 2 2 5 2" xfId="14580"/>
    <cellStyle name="Output 2 6 2 2 5 2 2" xfId="26390"/>
    <cellStyle name="Output 2 6 2 2 5 2 2 2" xfId="50009"/>
    <cellStyle name="Output 2 6 2 2 5 2 3" xfId="38201"/>
    <cellStyle name="Output 2 6 2 2 5 3" xfId="10696"/>
    <cellStyle name="Output 2 6 2 2 5 3 2" xfId="22506"/>
    <cellStyle name="Output 2 6 2 2 5 3 2 2" xfId="46125"/>
    <cellStyle name="Output 2 6 2 2 5 3 3" xfId="34317"/>
    <cellStyle name="Output 2 6 2 2 5 4" xfId="20109"/>
    <cellStyle name="Output 2 6 2 2 5 4 2" xfId="43730"/>
    <cellStyle name="Output 2 6 2 2 5 5" xfId="31922"/>
    <cellStyle name="Output 2 6 2 2 6" xfId="9921"/>
    <cellStyle name="Output 2 6 2 2 6 2" xfId="21731"/>
    <cellStyle name="Output 2 6 2 2 6 2 2" xfId="45350"/>
    <cellStyle name="Output 2 6 2 2 6 3" xfId="33542"/>
    <cellStyle name="Output 2 6 2 2 7" xfId="16124"/>
    <cellStyle name="Output 2 6 2 2 7 2" xfId="27934"/>
    <cellStyle name="Output 2 6 2 2 7 2 2" xfId="51553"/>
    <cellStyle name="Output 2 6 2 2 7 3" xfId="39745"/>
    <cellStyle name="Output 2 6 2 2 8" xfId="17110"/>
    <cellStyle name="Output 2 6 2 2 8 2" xfId="40731"/>
    <cellStyle name="Output 2 6 2 2 9" xfId="28923"/>
    <cellStyle name="Output 2 6 2 3" xfId="4081"/>
    <cellStyle name="Output 2 6 2 3 2" xfId="7843"/>
    <cellStyle name="Output 2 6 2 3 2 2" xfId="14128"/>
    <cellStyle name="Output 2 6 2 3 2 2 2" xfId="25938"/>
    <cellStyle name="Output 2 6 2 3 2 2 2 2" xfId="49557"/>
    <cellStyle name="Output 2 6 2 3 2 2 3" xfId="37749"/>
    <cellStyle name="Output 2 6 2 3 2 3" xfId="11517"/>
    <cellStyle name="Output 2 6 2 3 2 3 2" xfId="23327"/>
    <cellStyle name="Output 2 6 2 3 2 3 2 2" xfId="46946"/>
    <cellStyle name="Output 2 6 2 3 2 3 3" xfId="35138"/>
    <cellStyle name="Output 2 6 2 3 2 4" xfId="19657"/>
    <cellStyle name="Output 2 6 2 3 2 4 2" xfId="43278"/>
    <cellStyle name="Output 2 6 2 3 2 5" xfId="31470"/>
    <cellStyle name="Output 2 6 2 3 3" xfId="6990"/>
    <cellStyle name="Output 2 6 2 3 3 2" xfId="13275"/>
    <cellStyle name="Output 2 6 2 3 3 2 2" xfId="25085"/>
    <cellStyle name="Output 2 6 2 3 3 2 2 2" xfId="48704"/>
    <cellStyle name="Output 2 6 2 3 3 2 3" xfId="36896"/>
    <cellStyle name="Output 2 6 2 3 3 3" xfId="10249"/>
    <cellStyle name="Output 2 6 2 3 3 3 2" xfId="22059"/>
    <cellStyle name="Output 2 6 2 3 3 3 2 2" xfId="45678"/>
    <cellStyle name="Output 2 6 2 3 3 3 3" xfId="33870"/>
    <cellStyle name="Output 2 6 2 3 3 4" xfId="18804"/>
    <cellStyle name="Output 2 6 2 3 3 4 2" xfId="42425"/>
    <cellStyle name="Output 2 6 2 3 3 5" xfId="30617"/>
    <cellStyle name="Output 2 6 2 3 4" xfId="11328"/>
    <cellStyle name="Output 2 6 2 3 4 2" xfId="23138"/>
    <cellStyle name="Output 2 6 2 3 4 2 2" xfId="46757"/>
    <cellStyle name="Output 2 6 2 3 4 3" xfId="34949"/>
    <cellStyle name="Output 2 6 2 3 5" xfId="9874"/>
    <cellStyle name="Output 2 6 2 3 5 2" xfId="21684"/>
    <cellStyle name="Output 2 6 2 3 5 2 2" xfId="45303"/>
    <cellStyle name="Output 2 6 2 3 5 3" xfId="33495"/>
    <cellStyle name="Output 2 6 2 3 6" xfId="17699"/>
    <cellStyle name="Output 2 6 2 3 6 2" xfId="41320"/>
    <cellStyle name="Output 2 6 2 3 7" xfId="29512"/>
    <cellStyle name="Output 2 6 2 4" xfId="6850"/>
    <cellStyle name="Output 2 6 2 4 2" xfId="13135"/>
    <cellStyle name="Output 2 6 2 4 2 2" xfId="24945"/>
    <cellStyle name="Output 2 6 2 4 2 2 2" xfId="48564"/>
    <cellStyle name="Output 2 6 2 4 2 3" xfId="36756"/>
    <cellStyle name="Output 2 6 2 4 3" xfId="15339"/>
    <cellStyle name="Output 2 6 2 4 3 2" xfId="27149"/>
    <cellStyle name="Output 2 6 2 4 3 2 2" xfId="50768"/>
    <cellStyle name="Output 2 6 2 4 3 3" xfId="38960"/>
    <cellStyle name="Output 2 6 2 4 4" xfId="18664"/>
    <cellStyle name="Output 2 6 2 4 4 2" xfId="42285"/>
    <cellStyle name="Output 2 6 2 4 5" xfId="30477"/>
    <cellStyle name="Output 2 6 2 5" xfId="8483"/>
    <cellStyle name="Output 2 6 2 5 2" xfId="14768"/>
    <cellStyle name="Output 2 6 2 5 2 2" xfId="26578"/>
    <cellStyle name="Output 2 6 2 5 2 2 2" xfId="50197"/>
    <cellStyle name="Output 2 6 2 5 2 3" xfId="38389"/>
    <cellStyle name="Output 2 6 2 5 3" xfId="9371"/>
    <cellStyle name="Output 2 6 2 5 3 2" xfId="21181"/>
    <cellStyle name="Output 2 6 2 5 3 2 2" xfId="44800"/>
    <cellStyle name="Output 2 6 2 5 3 3" xfId="32992"/>
    <cellStyle name="Output 2 6 2 5 4" xfId="20297"/>
    <cellStyle name="Output 2 6 2 5 4 2" xfId="43918"/>
    <cellStyle name="Output 2 6 2 5 5" xfId="32110"/>
    <cellStyle name="Output 2 6 2 6" xfId="9780"/>
    <cellStyle name="Output 2 6 2 6 2" xfId="21590"/>
    <cellStyle name="Output 2 6 2 6 2 2" xfId="45209"/>
    <cellStyle name="Output 2 6 2 6 3" xfId="33401"/>
    <cellStyle name="Output 2 6 2 7" xfId="16559"/>
    <cellStyle name="Output 2 6 2 7 2" xfId="28369"/>
    <cellStyle name="Output 2 6 2 7 2 2" xfId="51988"/>
    <cellStyle name="Output 2 6 2 7 3" xfId="40180"/>
    <cellStyle name="Output 2 6 2 8" xfId="17080"/>
    <cellStyle name="Output 2 6 2 8 2" xfId="40701"/>
    <cellStyle name="Output 2 6 2 9" xfId="28893"/>
    <cellStyle name="Output 2 6 3" xfId="3831"/>
    <cellStyle name="Output 2 6 3 2" xfId="7723"/>
    <cellStyle name="Output 2 6 3 2 2" xfId="14008"/>
    <cellStyle name="Output 2 6 3 2 2 2" xfId="25818"/>
    <cellStyle name="Output 2 6 3 2 2 2 2" xfId="49437"/>
    <cellStyle name="Output 2 6 3 2 2 3" xfId="37629"/>
    <cellStyle name="Output 2 6 3 2 3" xfId="16573"/>
    <cellStyle name="Output 2 6 3 2 3 2" xfId="28383"/>
    <cellStyle name="Output 2 6 3 2 3 2 2" xfId="52002"/>
    <cellStyle name="Output 2 6 3 2 3 3" xfId="40194"/>
    <cellStyle name="Output 2 6 3 2 4" xfId="19537"/>
    <cellStyle name="Output 2 6 3 2 4 2" xfId="43158"/>
    <cellStyle name="Output 2 6 3 2 5" xfId="31350"/>
    <cellStyle name="Output 2 6 3 3" xfId="7170"/>
    <cellStyle name="Output 2 6 3 3 2" xfId="13455"/>
    <cellStyle name="Output 2 6 3 3 2 2" xfId="25265"/>
    <cellStyle name="Output 2 6 3 3 2 2 2" xfId="48884"/>
    <cellStyle name="Output 2 6 3 3 2 3" xfId="37076"/>
    <cellStyle name="Output 2 6 3 3 3" xfId="10113"/>
    <cellStyle name="Output 2 6 3 3 3 2" xfId="21923"/>
    <cellStyle name="Output 2 6 3 3 3 2 2" xfId="45542"/>
    <cellStyle name="Output 2 6 3 3 3 3" xfId="33734"/>
    <cellStyle name="Output 2 6 3 3 4" xfId="18984"/>
    <cellStyle name="Output 2 6 3 3 4 2" xfId="42605"/>
    <cellStyle name="Output 2 6 3 3 5" xfId="30797"/>
    <cellStyle name="Output 2 6 3 4" xfId="11169"/>
    <cellStyle name="Output 2 6 3 4 2" xfId="22979"/>
    <cellStyle name="Output 2 6 3 4 2 2" xfId="46598"/>
    <cellStyle name="Output 2 6 3 4 3" xfId="34790"/>
    <cellStyle name="Output 2 6 3 5" xfId="15505"/>
    <cellStyle name="Output 2 6 3 5 2" xfId="27315"/>
    <cellStyle name="Output 2 6 3 5 2 2" xfId="50934"/>
    <cellStyle name="Output 2 6 3 5 3" xfId="39126"/>
    <cellStyle name="Output 2 6 3 6" xfId="17604"/>
    <cellStyle name="Output 2 6 3 6 2" xfId="41225"/>
    <cellStyle name="Output 2 6 3 7" xfId="29417"/>
    <cellStyle name="Output 2 6 4" xfId="6710"/>
    <cellStyle name="Output 2 6 4 2" xfId="12995"/>
    <cellStyle name="Output 2 6 4 2 2" xfId="24805"/>
    <cellStyle name="Output 2 6 4 2 2 2" xfId="48424"/>
    <cellStyle name="Output 2 6 4 2 3" xfId="36616"/>
    <cellStyle name="Output 2 6 4 3" xfId="9667"/>
    <cellStyle name="Output 2 6 4 3 2" xfId="21477"/>
    <cellStyle name="Output 2 6 4 3 2 2" xfId="45096"/>
    <cellStyle name="Output 2 6 4 3 3" xfId="33288"/>
    <cellStyle name="Output 2 6 4 4" xfId="18524"/>
    <cellStyle name="Output 2 6 4 4 2" xfId="42145"/>
    <cellStyle name="Output 2 6 4 5" xfId="30337"/>
    <cellStyle name="Output 2 6 5" xfId="7990"/>
    <cellStyle name="Output 2 6 5 2" xfId="14275"/>
    <cellStyle name="Output 2 6 5 2 2" xfId="26085"/>
    <cellStyle name="Output 2 6 5 2 2 2" xfId="49704"/>
    <cellStyle name="Output 2 6 5 2 3" xfId="37896"/>
    <cellStyle name="Output 2 6 5 3" xfId="8978"/>
    <cellStyle name="Output 2 6 5 3 2" xfId="20788"/>
    <cellStyle name="Output 2 6 5 3 2 2" xfId="44407"/>
    <cellStyle name="Output 2 6 5 3 3" xfId="32599"/>
    <cellStyle name="Output 2 6 5 4" xfId="19804"/>
    <cellStyle name="Output 2 6 5 4 2" xfId="43425"/>
    <cellStyle name="Output 2 6 5 5" xfId="31617"/>
    <cellStyle name="Output 2 6 6" xfId="9577"/>
    <cellStyle name="Output 2 6 6 2" xfId="21387"/>
    <cellStyle name="Output 2 6 6 2 2" xfId="45006"/>
    <cellStyle name="Output 2 6 6 3" xfId="33198"/>
    <cellStyle name="Output 2 6 7" xfId="10807"/>
    <cellStyle name="Output 2 6 7 2" xfId="22617"/>
    <cellStyle name="Output 2 6 7 2 2" xfId="46236"/>
    <cellStyle name="Output 2 6 7 3" xfId="34428"/>
    <cellStyle name="Output 2 6 8" xfId="16985"/>
    <cellStyle name="Output 2 6 8 2" xfId="40606"/>
    <cellStyle name="Output 2 6 9" xfId="28798"/>
    <cellStyle name="Output 2 7" xfId="3312"/>
    <cellStyle name="Output 2 7 2" xfId="5958"/>
    <cellStyle name="Output 2 7 2 2" xfId="8351"/>
    <cellStyle name="Output 2 7 2 2 2" xfId="14636"/>
    <cellStyle name="Output 2 7 2 2 2 2" xfId="26446"/>
    <cellStyle name="Output 2 7 2 2 2 2 2" xfId="50065"/>
    <cellStyle name="Output 2 7 2 2 2 3" xfId="38257"/>
    <cellStyle name="Output 2 7 2 2 3" xfId="9890"/>
    <cellStyle name="Output 2 7 2 2 3 2" xfId="21700"/>
    <cellStyle name="Output 2 7 2 2 3 2 2" xfId="45319"/>
    <cellStyle name="Output 2 7 2 2 3 3" xfId="33511"/>
    <cellStyle name="Output 2 7 2 2 4" xfId="20165"/>
    <cellStyle name="Output 2 7 2 2 4 2" xfId="43786"/>
    <cellStyle name="Output 2 7 2 2 5" xfId="31978"/>
    <cellStyle name="Output 2 7 2 3" xfId="8706"/>
    <cellStyle name="Output 2 7 2 3 2" xfId="14991"/>
    <cellStyle name="Output 2 7 2 3 2 2" xfId="26801"/>
    <cellStyle name="Output 2 7 2 3 2 2 2" xfId="50420"/>
    <cellStyle name="Output 2 7 2 3 2 3" xfId="38612"/>
    <cellStyle name="Output 2 7 2 3 3" xfId="9113"/>
    <cellStyle name="Output 2 7 2 3 3 2" xfId="20923"/>
    <cellStyle name="Output 2 7 2 3 3 2 2" xfId="44542"/>
    <cellStyle name="Output 2 7 2 3 3 3" xfId="32734"/>
    <cellStyle name="Output 2 7 2 3 4" xfId="20520"/>
    <cellStyle name="Output 2 7 2 3 4 2" xfId="44141"/>
    <cellStyle name="Output 2 7 2 3 5" xfId="32333"/>
    <cellStyle name="Output 2 7 2 4" xfId="12302"/>
    <cellStyle name="Output 2 7 2 4 2" xfId="24112"/>
    <cellStyle name="Output 2 7 2 4 2 2" xfId="47731"/>
    <cellStyle name="Output 2 7 2 4 3" xfId="35923"/>
    <cellStyle name="Output 2 7 2 5" xfId="16237"/>
    <cellStyle name="Output 2 7 2 5 2" xfId="28047"/>
    <cellStyle name="Output 2 7 2 5 2 2" xfId="51666"/>
    <cellStyle name="Output 2 7 2 5 3" xfId="39858"/>
    <cellStyle name="Output 2 7 2 6" xfId="17896"/>
    <cellStyle name="Output 2 7 2 6 2" xfId="41517"/>
    <cellStyle name="Output 2 7 2 7" xfId="29709"/>
    <cellStyle name="Output 2 7 3" xfId="6223"/>
    <cellStyle name="Output 2 7 3 2" xfId="8563"/>
    <cellStyle name="Output 2 7 3 2 2" xfId="14848"/>
    <cellStyle name="Output 2 7 3 2 2 2" xfId="26658"/>
    <cellStyle name="Output 2 7 3 2 2 2 2" xfId="50277"/>
    <cellStyle name="Output 2 7 3 2 2 3" xfId="38469"/>
    <cellStyle name="Output 2 7 3 2 3" xfId="10384"/>
    <cellStyle name="Output 2 7 3 2 3 2" xfId="22194"/>
    <cellStyle name="Output 2 7 3 2 3 2 2" xfId="45813"/>
    <cellStyle name="Output 2 7 3 2 3 3" xfId="34005"/>
    <cellStyle name="Output 2 7 3 2 4" xfId="20377"/>
    <cellStyle name="Output 2 7 3 2 4 2" xfId="43998"/>
    <cellStyle name="Output 2 7 3 2 5" xfId="32190"/>
    <cellStyle name="Output 2 7 3 3" xfId="8901"/>
    <cellStyle name="Output 2 7 3 3 2" xfId="15186"/>
    <cellStyle name="Output 2 7 3 3 2 2" xfId="26996"/>
    <cellStyle name="Output 2 7 3 3 2 2 2" xfId="50615"/>
    <cellStyle name="Output 2 7 3 3 2 3" xfId="38807"/>
    <cellStyle name="Output 2 7 3 3 3" xfId="11814"/>
    <cellStyle name="Output 2 7 3 3 3 2" xfId="23624"/>
    <cellStyle name="Output 2 7 3 3 3 2 2" xfId="47243"/>
    <cellStyle name="Output 2 7 3 3 3 3" xfId="35435"/>
    <cellStyle name="Output 2 7 3 3 4" xfId="20715"/>
    <cellStyle name="Output 2 7 3 3 4 2" xfId="44336"/>
    <cellStyle name="Output 2 7 3 3 5" xfId="32528"/>
    <cellStyle name="Output 2 7 3 4" xfId="12532"/>
    <cellStyle name="Output 2 7 3 4 2" xfId="24342"/>
    <cellStyle name="Output 2 7 3 4 2 2" xfId="47961"/>
    <cellStyle name="Output 2 7 3 4 3" xfId="36153"/>
    <cellStyle name="Output 2 7 3 5" xfId="10339"/>
    <cellStyle name="Output 2 7 3 5 2" xfId="22149"/>
    <cellStyle name="Output 2 7 3 5 2 2" xfId="45768"/>
    <cellStyle name="Output 2 7 3 5 3" xfId="33960"/>
    <cellStyle name="Output 2 7 3 6" xfId="18091"/>
    <cellStyle name="Output 2 7 3 6 2" xfId="41712"/>
    <cellStyle name="Output 2 7 3 7" xfId="29904"/>
    <cellStyle name="Output 2 7 4" xfId="7356"/>
    <cellStyle name="Output 2 7 4 2" xfId="13641"/>
    <cellStyle name="Output 2 7 4 2 2" xfId="25451"/>
    <cellStyle name="Output 2 7 4 2 2 2" xfId="49070"/>
    <cellStyle name="Output 2 7 4 2 3" xfId="37262"/>
    <cellStyle name="Output 2 7 4 3" xfId="10467"/>
    <cellStyle name="Output 2 7 4 3 2" xfId="22277"/>
    <cellStyle name="Output 2 7 4 3 2 2" xfId="45896"/>
    <cellStyle name="Output 2 7 4 3 3" xfId="34088"/>
    <cellStyle name="Output 2 7 4 4" xfId="19170"/>
    <cellStyle name="Output 2 7 4 4 2" xfId="42791"/>
    <cellStyle name="Output 2 7 4 5" xfId="30983"/>
    <cellStyle name="Output 2 7 5" xfId="7973"/>
    <cellStyle name="Output 2 7 5 2" xfId="14258"/>
    <cellStyle name="Output 2 7 5 2 2" xfId="26068"/>
    <cellStyle name="Output 2 7 5 2 2 2" xfId="49687"/>
    <cellStyle name="Output 2 7 5 2 3" xfId="37879"/>
    <cellStyle name="Output 2 7 5 3" xfId="11356"/>
    <cellStyle name="Output 2 7 5 3 2" xfId="23166"/>
    <cellStyle name="Output 2 7 5 3 2 2" xfId="46785"/>
    <cellStyle name="Output 2 7 5 3 3" xfId="34977"/>
    <cellStyle name="Output 2 7 5 4" xfId="19787"/>
    <cellStyle name="Output 2 7 5 4 2" xfId="43408"/>
    <cellStyle name="Output 2 7 5 5" xfId="31600"/>
    <cellStyle name="Output 2 7 6" xfId="10756"/>
    <cellStyle name="Output 2 7 6 2" xfId="22566"/>
    <cellStyle name="Output 2 7 6 2 2" xfId="46185"/>
    <cellStyle name="Output 2 7 6 3" xfId="34377"/>
    <cellStyle name="Output 2 7 7" xfId="16768"/>
    <cellStyle name="Output 2 7 7 2" xfId="28578"/>
    <cellStyle name="Output 2 7 7 2 2" xfId="52197"/>
    <cellStyle name="Output 2 7 7 3" xfId="40389"/>
    <cellStyle name="Output 2 7 8" xfId="17277"/>
    <cellStyle name="Output 2 7 8 2" xfId="40898"/>
    <cellStyle name="Output 2 7 9" xfId="29090"/>
    <cellStyle name="Output 2 8" xfId="3497"/>
    <cellStyle name="Output 2 8 2" xfId="6106"/>
    <cellStyle name="Output 2 8 2 2" xfId="8465"/>
    <cellStyle name="Output 2 8 2 2 2" xfId="14750"/>
    <cellStyle name="Output 2 8 2 2 2 2" xfId="26560"/>
    <cellStyle name="Output 2 8 2 2 2 2 2" xfId="50179"/>
    <cellStyle name="Output 2 8 2 2 2 3" xfId="38371"/>
    <cellStyle name="Output 2 8 2 2 3" xfId="10613"/>
    <cellStyle name="Output 2 8 2 2 3 2" xfId="22423"/>
    <cellStyle name="Output 2 8 2 2 3 2 2" xfId="46042"/>
    <cellStyle name="Output 2 8 2 2 3 3" xfId="34234"/>
    <cellStyle name="Output 2 8 2 2 4" xfId="20279"/>
    <cellStyle name="Output 2 8 2 2 4 2" xfId="43900"/>
    <cellStyle name="Output 2 8 2 2 5" xfId="32092"/>
    <cellStyle name="Output 2 8 2 3" xfId="8812"/>
    <cellStyle name="Output 2 8 2 3 2" xfId="15097"/>
    <cellStyle name="Output 2 8 2 3 2 2" xfId="26907"/>
    <cellStyle name="Output 2 8 2 3 2 2 2" xfId="50526"/>
    <cellStyle name="Output 2 8 2 3 2 3" xfId="38718"/>
    <cellStyle name="Output 2 8 2 3 3" xfId="10673"/>
    <cellStyle name="Output 2 8 2 3 3 2" xfId="22483"/>
    <cellStyle name="Output 2 8 2 3 3 2 2" xfId="46102"/>
    <cellStyle name="Output 2 8 2 3 3 3" xfId="34294"/>
    <cellStyle name="Output 2 8 2 3 4" xfId="20626"/>
    <cellStyle name="Output 2 8 2 3 4 2" xfId="44247"/>
    <cellStyle name="Output 2 8 2 3 5" xfId="32439"/>
    <cellStyle name="Output 2 8 2 4" xfId="12432"/>
    <cellStyle name="Output 2 8 2 4 2" xfId="24242"/>
    <cellStyle name="Output 2 8 2 4 2 2" xfId="47861"/>
    <cellStyle name="Output 2 8 2 4 3" xfId="36053"/>
    <cellStyle name="Output 2 8 2 5" xfId="9073"/>
    <cellStyle name="Output 2 8 2 5 2" xfId="20883"/>
    <cellStyle name="Output 2 8 2 5 2 2" xfId="44502"/>
    <cellStyle name="Output 2 8 2 5 3" xfId="32694"/>
    <cellStyle name="Output 2 8 2 6" xfId="18002"/>
    <cellStyle name="Output 2 8 2 6 2" xfId="41623"/>
    <cellStyle name="Output 2 8 2 7" xfId="29815"/>
    <cellStyle name="Output 2 8 3" xfId="6248"/>
    <cellStyle name="Output 2 8 3 2" xfId="8588"/>
    <cellStyle name="Output 2 8 3 2 2" xfId="14873"/>
    <cellStyle name="Output 2 8 3 2 2 2" xfId="26683"/>
    <cellStyle name="Output 2 8 3 2 2 2 2" xfId="50302"/>
    <cellStyle name="Output 2 8 3 2 2 3" xfId="38494"/>
    <cellStyle name="Output 2 8 3 2 3" xfId="8976"/>
    <cellStyle name="Output 2 8 3 2 3 2" xfId="20786"/>
    <cellStyle name="Output 2 8 3 2 3 2 2" xfId="44405"/>
    <cellStyle name="Output 2 8 3 2 3 3" xfId="32597"/>
    <cellStyle name="Output 2 8 3 2 4" xfId="20402"/>
    <cellStyle name="Output 2 8 3 2 4 2" xfId="44023"/>
    <cellStyle name="Output 2 8 3 2 5" xfId="32215"/>
    <cellStyle name="Output 2 8 3 3" xfId="8926"/>
    <cellStyle name="Output 2 8 3 3 2" xfId="15211"/>
    <cellStyle name="Output 2 8 3 3 2 2" xfId="27021"/>
    <cellStyle name="Output 2 8 3 3 2 2 2" xfId="50640"/>
    <cellStyle name="Output 2 8 3 3 2 3" xfId="38832"/>
    <cellStyle name="Output 2 8 3 3 3" xfId="9146"/>
    <cellStyle name="Output 2 8 3 3 3 2" xfId="20956"/>
    <cellStyle name="Output 2 8 3 3 3 2 2" xfId="44575"/>
    <cellStyle name="Output 2 8 3 3 3 3" xfId="32767"/>
    <cellStyle name="Output 2 8 3 3 4" xfId="20740"/>
    <cellStyle name="Output 2 8 3 3 4 2" xfId="44361"/>
    <cellStyle name="Output 2 8 3 3 5" xfId="32553"/>
    <cellStyle name="Output 2 8 3 4" xfId="12557"/>
    <cellStyle name="Output 2 8 3 4 2" xfId="24367"/>
    <cellStyle name="Output 2 8 3 4 2 2" xfId="47986"/>
    <cellStyle name="Output 2 8 3 4 3" xfId="36178"/>
    <cellStyle name="Output 2 8 3 5" xfId="15956"/>
    <cellStyle name="Output 2 8 3 5 2" xfId="27766"/>
    <cellStyle name="Output 2 8 3 5 2 2" xfId="51385"/>
    <cellStyle name="Output 2 8 3 5 3" xfId="39577"/>
    <cellStyle name="Output 2 8 3 6" xfId="18116"/>
    <cellStyle name="Output 2 8 3 6 2" xfId="41737"/>
    <cellStyle name="Output 2 8 3 7" xfId="29929"/>
    <cellStyle name="Output 2 8 4" xfId="7499"/>
    <cellStyle name="Output 2 8 4 2" xfId="13784"/>
    <cellStyle name="Output 2 8 4 2 2" xfId="25594"/>
    <cellStyle name="Output 2 8 4 2 2 2" xfId="49213"/>
    <cellStyle name="Output 2 8 4 2 3" xfId="37405"/>
    <cellStyle name="Output 2 8 4 3" xfId="16003"/>
    <cellStyle name="Output 2 8 4 3 2" xfId="27813"/>
    <cellStyle name="Output 2 8 4 3 2 2" xfId="51432"/>
    <cellStyle name="Output 2 8 4 3 3" xfId="39624"/>
    <cellStyle name="Output 2 8 4 4" xfId="19313"/>
    <cellStyle name="Output 2 8 4 4 2" xfId="42934"/>
    <cellStyle name="Output 2 8 4 5" xfId="31126"/>
    <cellStyle name="Output 2 8 5" xfId="8246"/>
    <cellStyle name="Output 2 8 5 2" xfId="14531"/>
    <cellStyle name="Output 2 8 5 2 2" xfId="26341"/>
    <cellStyle name="Output 2 8 5 2 2 2" xfId="49960"/>
    <cellStyle name="Output 2 8 5 2 3" xfId="38152"/>
    <cellStyle name="Output 2 8 5 3" xfId="12142"/>
    <cellStyle name="Output 2 8 5 3 2" xfId="23952"/>
    <cellStyle name="Output 2 8 5 3 2 2" xfId="47571"/>
    <cellStyle name="Output 2 8 5 3 3" xfId="35763"/>
    <cellStyle name="Output 2 8 5 4" xfId="20060"/>
    <cellStyle name="Output 2 8 5 4 2" xfId="43681"/>
    <cellStyle name="Output 2 8 5 5" xfId="31873"/>
    <cellStyle name="Output 2 8 6" xfId="10920"/>
    <cellStyle name="Output 2 8 6 2" xfId="22730"/>
    <cellStyle name="Output 2 8 6 2 2" xfId="46349"/>
    <cellStyle name="Output 2 8 6 3" xfId="34541"/>
    <cellStyle name="Output 2 8 7" xfId="16228"/>
    <cellStyle name="Output 2 8 7 2" xfId="28038"/>
    <cellStyle name="Output 2 8 7 2 2" xfId="51657"/>
    <cellStyle name="Output 2 8 7 3" xfId="39849"/>
    <cellStyle name="Output 2 8 8" xfId="17414"/>
    <cellStyle name="Output 2 8 8 2" xfId="41035"/>
    <cellStyle name="Output 2 8 9" xfId="29227"/>
    <cellStyle name="Output 2 9" xfId="3593"/>
    <cellStyle name="Output 2 9 2" xfId="6180"/>
    <cellStyle name="Output 2 9 2 2" xfId="8520"/>
    <cellStyle name="Output 2 9 2 2 2" xfId="14805"/>
    <cellStyle name="Output 2 9 2 2 2 2" xfId="26615"/>
    <cellStyle name="Output 2 9 2 2 2 2 2" xfId="50234"/>
    <cellStyle name="Output 2 9 2 2 2 3" xfId="38426"/>
    <cellStyle name="Output 2 9 2 2 3" xfId="9799"/>
    <cellStyle name="Output 2 9 2 2 3 2" xfId="21609"/>
    <cellStyle name="Output 2 9 2 2 3 2 2" xfId="45228"/>
    <cellStyle name="Output 2 9 2 2 3 3" xfId="33420"/>
    <cellStyle name="Output 2 9 2 2 4" xfId="20334"/>
    <cellStyle name="Output 2 9 2 2 4 2" xfId="43955"/>
    <cellStyle name="Output 2 9 2 2 5" xfId="32147"/>
    <cellStyle name="Output 2 9 2 3" xfId="8858"/>
    <cellStyle name="Output 2 9 2 3 2" xfId="15143"/>
    <cellStyle name="Output 2 9 2 3 2 2" xfId="26953"/>
    <cellStyle name="Output 2 9 2 3 2 2 2" xfId="50572"/>
    <cellStyle name="Output 2 9 2 3 2 3" xfId="38764"/>
    <cellStyle name="Output 2 9 2 3 3" xfId="9052"/>
    <cellStyle name="Output 2 9 2 3 3 2" xfId="20862"/>
    <cellStyle name="Output 2 9 2 3 3 2 2" xfId="44481"/>
    <cellStyle name="Output 2 9 2 3 3 3" xfId="32673"/>
    <cellStyle name="Output 2 9 2 3 4" xfId="20672"/>
    <cellStyle name="Output 2 9 2 3 4 2" xfId="44293"/>
    <cellStyle name="Output 2 9 2 3 5" xfId="32485"/>
    <cellStyle name="Output 2 9 2 4" xfId="12489"/>
    <cellStyle name="Output 2 9 2 4 2" xfId="24299"/>
    <cellStyle name="Output 2 9 2 4 2 2" xfId="47918"/>
    <cellStyle name="Output 2 9 2 4 3" xfId="36110"/>
    <cellStyle name="Output 2 9 2 5" xfId="16377"/>
    <cellStyle name="Output 2 9 2 5 2" xfId="28187"/>
    <cellStyle name="Output 2 9 2 5 2 2" xfId="51806"/>
    <cellStyle name="Output 2 9 2 5 3" xfId="39998"/>
    <cellStyle name="Output 2 9 2 6" xfId="18048"/>
    <cellStyle name="Output 2 9 2 6 2" xfId="41669"/>
    <cellStyle name="Output 2 9 2 7" xfId="29861"/>
    <cellStyle name="Output 2 9 3" xfId="6259"/>
    <cellStyle name="Output 2 9 3 2" xfId="8599"/>
    <cellStyle name="Output 2 9 3 2 2" xfId="14884"/>
    <cellStyle name="Output 2 9 3 2 2 2" xfId="26694"/>
    <cellStyle name="Output 2 9 3 2 2 2 2" xfId="50313"/>
    <cellStyle name="Output 2 9 3 2 2 3" xfId="38505"/>
    <cellStyle name="Output 2 9 3 2 3" xfId="11298"/>
    <cellStyle name="Output 2 9 3 2 3 2" xfId="23108"/>
    <cellStyle name="Output 2 9 3 2 3 2 2" xfId="46727"/>
    <cellStyle name="Output 2 9 3 2 3 3" xfId="34919"/>
    <cellStyle name="Output 2 9 3 2 4" xfId="20413"/>
    <cellStyle name="Output 2 9 3 2 4 2" xfId="44034"/>
    <cellStyle name="Output 2 9 3 2 5" xfId="32226"/>
    <cellStyle name="Output 2 9 3 3" xfId="8937"/>
    <cellStyle name="Output 2 9 3 3 2" xfId="15222"/>
    <cellStyle name="Output 2 9 3 3 2 2" xfId="27032"/>
    <cellStyle name="Output 2 9 3 3 2 2 2" xfId="50651"/>
    <cellStyle name="Output 2 9 3 3 2 3" xfId="38843"/>
    <cellStyle name="Output 2 9 3 3 3" xfId="9968"/>
    <cellStyle name="Output 2 9 3 3 3 2" xfId="21778"/>
    <cellStyle name="Output 2 9 3 3 3 2 2" xfId="45397"/>
    <cellStyle name="Output 2 9 3 3 3 3" xfId="33589"/>
    <cellStyle name="Output 2 9 3 3 4" xfId="20751"/>
    <cellStyle name="Output 2 9 3 3 4 2" xfId="44372"/>
    <cellStyle name="Output 2 9 3 3 5" xfId="32564"/>
    <cellStyle name="Output 2 9 3 4" xfId="12568"/>
    <cellStyle name="Output 2 9 3 4 2" xfId="24378"/>
    <cellStyle name="Output 2 9 3 4 2 2" xfId="47997"/>
    <cellStyle name="Output 2 9 3 4 3" xfId="36189"/>
    <cellStyle name="Output 2 9 3 5" xfId="9233"/>
    <cellStyle name="Output 2 9 3 5 2" xfId="21043"/>
    <cellStyle name="Output 2 9 3 5 2 2" xfId="44662"/>
    <cellStyle name="Output 2 9 3 5 3" xfId="32854"/>
    <cellStyle name="Output 2 9 3 6" xfId="18127"/>
    <cellStyle name="Output 2 9 3 6 2" xfId="41748"/>
    <cellStyle name="Output 2 9 3 7" xfId="29940"/>
    <cellStyle name="Output 2 9 4" xfId="7574"/>
    <cellStyle name="Output 2 9 4 2" xfId="13859"/>
    <cellStyle name="Output 2 9 4 2 2" xfId="25669"/>
    <cellStyle name="Output 2 9 4 2 2 2" xfId="49288"/>
    <cellStyle name="Output 2 9 4 2 3" xfId="37480"/>
    <cellStyle name="Output 2 9 4 3" xfId="15866"/>
    <cellStyle name="Output 2 9 4 3 2" xfId="27676"/>
    <cellStyle name="Output 2 9 4 3 2 2" xfId="51295"/>
    <cellStyle name="Output 2 9 4 3 3" xfId="39487"/>
    <cellStyle name="Output 2 9 4 4" xfId="19388"/>
    <cellStyle name="Output 2 9 4 4 2" xfId="43009"/>
    <cellStyle name="Output 2 9 4 5" xfId="31201"/>
    <cellStyle name="Output 2 9 5" xfId="7659"/>
    <cellStyle name="Output 2 9 5 2" xfId="13944"/>
    <cellStyle name="Output 2 9 5 2 2" xfId="25754"/>
    <cellStyle name="Output 2 9 5 2 2 2" xfId="49373"/>
    <cellStyle name="Output 2 9 5 2 3" xfId="37565"/>
    <cellStyle name="Output 2 9 5 3" xfId="16753"/>
    <cellStyle name="Output 2 9 5 3 2" xfId="28563"/>
    <cellStyle name="Output 2 9 5 3 2 2" xfId="52182"/>
    <cellStyle name="Output 2 9 5 3 3" xfId="40374"/>
    <cellStyle name="Output 2 9 5 4" xfId="19473"/>
    <cellStyle name="Output 2 9 5 4 2" xfId="43094"/>
    <cellStyle name="Output 2 9 5 5" xfId="31286"/>
    <cellStyle name="Output 2 9 6" xfId="11001"/>
    <cellStyle name="Output 2 9 6 2" xfId="22811"/>
    <cellStyle name="Output 2 9 6 2 2" xfId="46430"/>
    <cellStyle name="Output 2 9 6 3" xfId="34622"/>
    <cellStyle name="Output 2 9 7" xfId="10650"/>
    <cellStyle name="Output 2 9 7 2" xfId="22460"/>
    <cellStyle name="Output 2 9 7 2 2" xfId="46079"/>
    <cellStyle name="Output 2 9 7 3" xfId="34271"/>
    <cellStyle name="Output 2 9 8" xfId="17482"/>
    <cellStyle name="Output 2 9 8 2" xfId="41103"/>
    <cellStyle name="Output 2 9 9" xfId="29295"/>
    <cellStyle name="Output 3" xfId="201"/>
    <cellStyle name="Output 3 10" xfId="3596"/>
    <cellStyle name="Output 3 10 2" xfId="6260"/>
    <cellStyle name="Output 3 10 2 2" xfId="8600"/>
    <cellStyle name="Output 3 10 2 2 2" xfId="14885"/>
    <cellStyle name="Output 3 10 2 2 2 2" xfId="26695"/>
    <cellStyle name="Output 3 10 2 2 2 2 2" xfId="50314"/>
    <cellStyle name="Output 3 10 2 2 2 3" xfId="38506"/>
    <cellStyle name="Output 3 10 2 2 3" xfId="9735"/>
    <cellStyle name="Output 3 10 2 2 3 2" xfId="21545"/>
    <cellStyle name="Output 3 10 2 2 3 2 2" xfId="45164"/>
    <cellStyle name="Output 3 10 2 2 3 3" xfId="33356"/>
    <cellStyle name="Output 3 10 2 2 4" xfId="20414"/>
    <cellStyle name="Output 3 10 2 2 4 2" xfId="44035"/>
    <cellStyle name="Output 3 10 2 2 5" xfId="32227"/>
    <cellStyle name="Output 3 10 2 3" xfId="8938"/>
    <cellStyle name="Output 3 10 2 3 2" xfId="15223"/>
    <cellStyle name="Output 3 10 2 3 2 2" xfId="27033"/>
    <cellStyle name="Output 3 10 2 3 2 2 2" xfId="50652"/>
    <cellStyle name="Output 3 10 2 3 2 3" xfId="38844"/>
    <cellStyle name="Output 3 10 2 3 3" xfId="15804"/>
    <cellStyle name="Output 3 10 2 3 3 2" xfId="27614"/>
    <cellStyle name="Output 3 10 2 3 3 2 2" xfId="51233"/>
    <cellStyle name="Output 3 10 2 3 3 3" xfId="39425"/>
    <cellStyle name="Output 3 10 2 3 4" xfId="20752"/>
    <cellStyle name="Output 3 10 2 3 4 2" xfId="44373"/>
    <cellStyle name="Output 3 10 2 3 5" xfId="32565"/>
    <cellStyle name="Output 3 10 2 4" xfId="12569"/>
    <cellStyle name="Output 3 10 2 4 2" xfId="24379"/>
    <cellStyle name="Output 3 10 2 4 2 2" xfId="47998"/>
    <cellStyle name="Output 3 10 2 4 3" xfId="36190"/>
    <cellStyle name="Output 3 10 2 5" xfId="10952"/>
    <cellStyle name="Output 3 10 2 5 2" xfId="22762"/>
    <cellStyle name="Output 3 10 2 5 2 2" xfId="46381"/>
    <cellStyle name="Output 3 10 2 5 3" xfId="34573"/>
    <cellStyle name="Output 3 10 2 6" xfId="18128"/>
    <cellStyle name="Output 3 10 2 6 2" xfId="41749"/>
    <cellStyle name="Output 3 10 2 7" xfId="29941"/>
    <cellStyle name="Output 3 10 3" xfId="7577"/>
    <cellStyle name="Output 3 10 3 2" xfId="13862"/>
    <cellStyle name="Output 3 10 3 2 2" xfId="25672"/>
    <cellStyle name="Output 3 10 3 2 2 2" xfId="49291"/>
    <cellStyle name="Output 3 10 3 2 3" xfId="37483"/>
    <cellStyle name="Output 3 10 3 3" xfId="16535"/>
    <cellStyle name="Output 3 10 3 3 2" xfId="28345"/>
    <cellStyle name="Output 3 10 3 3 2 2" xfId="51964"/>
    <cellStyle name="Output 3 10 3 3 3" xfId="40156"/>
    <cellStyle name="Output 3 10 3 4" xfId="19391"/>
    <cellStyle name="Output 3 10 3 4 2" xfId="43012"/>
    <cellStyle name="Output 3 10 3 5" xfId="31204"/>
    <cellStyle name="Output 3 10 4" xfId="8090"/>
    <cellStyle name="Output 3 10 4 2" xfId="14375"/>
    <cellStyle name="Output 3 10 4 2 2" xfId="26185"/>
    <cellStyle name="Output 3 10 4 2 2 2" xfId="49804"/>
    <cellStyle name="Output 3 10 4 2 3" xfId="37996"/>
    <cellStyle name="Output 3 10 4 3" xfId="9123"/>
    <cellStyle name="Output 3 10 4 3 2" xfId="20933"/>
    <cellStyle name="Output 3 10 4 3 2 2" xfId="44552"/>
    <cellStyle name="Output 3 10 4 3 3" xfId="32744"/>
    <cellStyle name="Output 3 10 4 4" xfId="19904"/>
    <cellStyle name="Output 3 10 4 4 2" xfId="43525"/>
    <cellStyle name="Output 3 10 4 5" xfId="31717"/>
    <cellStyle name="Output 3 10 5" xfId="11004"/>
    <cellStyle name="Output 3 10 5 2" xfId="22814"/>
    <cellStyle name="Output 3 10 5 2 2" xfId="46433"/>
    <cellStyle name="Output 3 10 5 3" xfId="34625"/>
    <cellStyle name="Output 3 10 6" xfId="11916"/>
    <cellStyle name="Output 3 10 6 2" xfId="23726"/>
    <cellStyle name="Output 3 10 6 2 2" xfId="47345"/>
    <cellStyle name="Output 3 10 6 3" xfId="35537"/>
    <cellStyle name="Output 3 10 7" xfId="17485"/>
    <cellStyle name="Output 3 10 7 2" xfId="41106"/>
    <cellStyle name="Output 3 10 8" xfId="29298"/>
    <cellStyle name="Output 3 11" xfId="632"/>
    <cellStyle name="Output 3 11 2" xfId="6493"/>
    <cellStyle name="Output 3 11 2 2" xfId="12778"/>
    <cellStyle name="Output 3 11 2 2 2" xfId="24588"/>
    <cellStyle name="Output 3 11 2 2 2 2" xfId="48207"/>
    <cellStyle name="Output 3 11 2 2 3" xfId="36399"/>
    <cellStyle name="Output 3 11 2 3" xfId="16328"/>
    <cellStyle name="Output 3 11 2 3 2" xfId="28138"/>
    <cellStyle name="Output 3 11 2 3 2 2" xfId="51757"/>
    <cellStyle name="Output 3 11 2 3 3" xfId="39949"/>
    <cellStyle name="Output 3 11 2 4" xfId="18307"/>
    <cellStyle name="Output 3 11 2 4 2" xfId="41928"/>
    <cellStyle name="Output 3 11 2 5" xfId="30120"/>
    <cellStyle name="Output 3 11 3" xfId="7153"/>
    <cellStyle name="Output 3 11 3 2" xfId="13438"/>
    <cellStyle name="Output 3 11 3 2 2" xfId="25248"/>
    <cellStyle name="Output 3 11 3 2 2 2" xfId="48867"/>
    <cellStyle name="Output 3 11 3 2 3" xfId="37059"/>
    <cellStyle name="Output 3 11 3 3" xfId="8967"/>
    <cellStyle name="Output 3 11 3 3 2" xfId="20777"/>
    <cellStyle name="Output 3 11 3 3 2 2" xfId="44396"/>
    <cellStyle name="Output 3 11 3 3 3" xfId="32588"/>
    <cellStyle name="Output 3 11 3 4" xfId="18967"/>
    <cellStyle name="Output 3 11 3 4 2" xfId="42588"/>
    <cellStyle name="Output 3 11 3 5" xfId="30780"/>
    <cellStyle name="Output 3 11 4" xfId="9287"/>
    <cellStyle name="Output 3 11 4 2" xfId="21097"/>
    <cellStyle name="Output 3 11 4 2 2" xfId="44716"/>
    <cellStyle name="Output 3 11 4 3" xfId="32908"/>
    <cellStyle name="Output 3 11 5" xfId="16402"/>
    <cellStyle name="Output 3 11 5 2" xfId="28212"/>
    <cellStyle name="Output 3 11 5 2 2" xfId="51831"/>
    <cellStyle name="Output 3 11 5 3" xfId="40023"/>
    <cellStyle name="Output 3 11 6" xfId="16832"/>
    <cellStyle name="Output 3 11 6 2" xfId="40453"/>
    <cellStyle name="Output 3 11 7" xfId="28645"/>
    <cellStyle name="Output 3 2" xfId="469"/>
    <cellStyle name="Output 3 2 2" xfId="552"/>
    <cellStyle name="Output 3 2 2 2" xfId="852"/>
    <cellStyle name="Output 3 2 2 2 2" xfId="1319"/>
    <cellStyle name="Output 3 2 2 2 2 2" xfId="1680"/>
    <cellStyle name="Output 3 2 2 2 2 2 2" xfId="2218"/>
    <cellStyle name="Output 3 2 2 2 2 2 2 2" xfId="4871"/>
    <cellStyle name="Output 3 2 2 2 2 2 2 2 2" xfId="8045"/>
    <cellStyle name="Output 3 2 2 2 2 2 2 2 2 2" xfId="14330"/>
    <cellStyle name="Output 3 2 2 2 2 2 2 2 2 2 2" xfId="26140"/>
    <cellStyle name="Output 3 2 2 2 2 2 2 2 2 2 2 2" xfId="49759"/>
    <cellStyle name="Output 3 2 2 2 2 2 2 2 2 2 3" xfId="37951"/>
    <cellStyle name="Output 3 2 2 2 2 2 2 2 2 3" xfId="12214"/>
    <cellStyle name="Output 3 2 2 2 2 2 2 2 2 3 2" xfId="24024"/>
    <cellStyle name="Output 3 2 2 2 2 2 2 2 2 3 2 2" xfId="47643"/>
    <cellStyle name="Output 3 2 2 2 2 2 2 2 2 3 3" xfId="35835"/>
    <cellStyle name="Output 3 2 2 2 2 2 2 2 2 4" xfId="19859"/>
    <cellStyle name="Output 3 2 2 2 2 2 2 2 2 4 2" xfId="43480"/>
    <cellStyle name="Output 3 2 2 2 2 2 2 2 2 5" xfId="31672"/>
    <cellStyle name="Output 3 2 2 2 2 2 2 2 3" xfId="8193"/>
    <cellStyle name="Output 3 2 2 2 2 2 2 2 3 2" xfId="14478"/>
    <cellStyle name="Output 3 2 2 2 2 2 2 2 3 2 2" xfId="26288"/>
    <cellStyle name="Output 3 2 2 2 2 2 2 2 3 2 2 2" xfId="49907"/>
    <cellStyle name="Output 3 2 2 2 2 2 2 2 3 2 3" xfId="38099"/>
    <cellStyle name="Output 3 2 2 2 2 2 2 2 3 3" xfId="15376"/>
    <cellStyle name="Output 3 2 2 2 2 2 2 2 3 3 2" xfId="27186"/>
    <cellStyle name="Output 3 2 2 2 2 2 2 2 3 3 2 2" xfId="50805"/>
    <cellStyle name="Output 3 2 2 2 2 2 2 2 3 3 3" xfId="38997"/>
    <cellStyle name="Output 3 2 2 2 2 2 2 2 3 4" xfId="20007"/>
    <cellStyle name="Output 3 2 2 2 2 2 2 2 3 4 2" xfId="43628"/>
    <cellStyle name="Output 3 2 2 2 2 2 2 2 3 5" xfId="31820"/>
    <cellStyle name="Output 3 2 2 2 2 2 2 2 4" xfId="11747"/>
    <cellStyle name="Output 3 2 2 2 2 2 2 2 4 2" xfId="23557"/>
    <cellStyle name="Output 3 2 2 2 2 2 2 2 4 2 2" xfId="47176"/>
    <cellStyle name="Output 3 2 2 2 2 2 2 2 4 3" xfId="35368"/>
    <cellStyle name="Output 3 2 2 2 2 2 2 2 5" xfId="9479"/>
    <cellStyle name="Output 3 2 2 2 2 2 2 2 5 2" xfId="21289"/>
    <cellStyle name="Output 3 2 2 2 2 2 2 2 5 2 2" xfId="44908"/>
    <cellStyle name="Output 3 2 2 2 2 2 2 2 5 3" xfId="33100"/>
    <cellStyle name="Output 3 2 2 2 2 2 2 2 6" xfId="17772"/>
    <cellStyle name="Output 3 2 2 2 2 2 2 2 6 2" xfId="41393"/>
    <cellStyle name="Output 3 2 2 2 2 2 2 2 7" xfId="29585"/>
    <cellStyle name="Output 3 2 2 2 2 2 2 3" xfId="6197"/>
    <cellStyle name="Output 3 2 2 2 2 2 2 3 2" xfId="8537"/>
    <cellStyle name="Output 3 2 2 2 2 2 2 3 2 2" xfId="14822"/>
    <cellStyle name="Output 3 2 2 2 2 2 2 3 2 2 2" xfId="26632"/>
    <cellStyle name="Output 3 2 2 2 2 2 2 3 2 2 2 2" xfId="50251"/>
    <cellStyle name="Output 3 2 2 2 2 2 2 3 2 2 3" xfId="38443"/>
    <cellStyle name="Output 3 2 2 2 2 2 2 3 2 3" xfId="15679"/>
    <cellStyle name="Output 3 2 2 2 2 2 2 3 2 3 2" xfId="27489"/>
    <cellStyle name="Output 3 2 2 2 2 2 2 3 2 3 2 2" xfId="51108"/>
    <cellStyle name="Output 3 2 2 2 2 2 2 3 2 3 3" xfId="39300"/>
    <cellStyle name="Output 3 2 2 2 2 2 2 3 2 4" xfId="20351"/>
    <cellStyle name="Output 3 2 2 2 2 2 2 3 2 4 2" xfId="43972"/>
    <cellStyle name="Output 3 2 2 2 2 2 2 3 2 5" xfId="32164"/>
    <cellStyle name="Output 3 2 2 2 2 2 2 3 3" xfId="8875"/>
    <cellStyle name="Output 3 2 2 2 2 2 2 3 3 2" xfId="15160"/>
    <cellStyle name="Output 3 2 2 2 2 2 2 3 3 2 2" xfId="26970"/>
    <cellStyle name="Output 3 2 2 2 2 2 2 3 3 2 2 2" xfId="50589"/>
    <cellStyle name="Output 3 2 2 2 2 2 2 3 3 2 3" xfId="38781"/>
    <cellStyle name="Output 3 2 2 2 2 2 2 3 3 3" xfId="9508"/>
    <cellStyle name="Output 3 2 2 2 2 2 2 3 3 3 2" xfId="21318"/>
    <cellStyle name="Output 3 2 2 2 2 2 2 3 3 3 2 2" xfId="44937"/>
    <cellStyle name="Output 3 2 2 2 2 2 2 3 3 3 3" xfId="33129"/>
    <cellStyle name="Output 3 2 2 2 2 2 2 3 3 4" xfId="20689"/>
    <cellStyle name="Output 3 2 2 2 2 2 2 3 3 4 2" xfId="44310"/>
    <cellStyle name="Output 3 2 2 2 2 2 2 3 3 5" xfId="32502"/>
    <cellStyle name="Output 3 2 2 2 2 2 2 3 4" xfId="12506"/>
    <cellStyle name="Output 3 2 2 2 2 2 2 3 4 2" xfId="24316"/>
    <cellStyle name="Output 3 2 2 2 2 2 2 3 4 2 2" xfId="47935"/>
    <cellStyle name="Output 3 2 2 2 2 2 2 3 4 3" xfId="36127"/>
    <cellStyle name="Output 3 2 2 2 2 2 2 3 5" xfId="16544"/>
    <cellStyle name="Output 3 2 2 2 2 2 2 3 5 2" xfId="28354"/>
    <cellStyle name="Output 3 2 2 2 2 2 2 3 5 2 2" xfId="51973"/>
    <cellStyle name="Output 3 2 2 2 2 2 2 3 5 3" xfId="40165"/>
    <cellStyle name="Output 3 2 2 2 2 2 2 3 6" xfId="18065"/>
    <cellStyle name="Output 3 2 2 2 2 2 2 3 6 2" xfId="41686"/>
    <cellStyle name="Output 3 2 2 2 2 2 2 3 7" xfId="29878"/>
    <cellStyle name="Output 3 2 2 2 2 2 2 4" xfId="7057"/>
    <cellStyle name="Output 3 2 2 2 2 2 2 4 2" xfId="13342"/>
    <cellStyle name="Output 3 2 2 2 2 2 2 4 2 2" xfId="25152"/>
    <cellStyle name="Output 3 2 2 2 2 2 2 4 2 2 2" xfId="48771"/>
    <cellStyle name="Output 3 2 2 2 2 2 2 4 2 3" xfId="36963"/>
    <cellStyle name="Output 3 2 2 2 2 2 2 4 3" xfId="12000"/>
    <cellStyle name="Output 3 2 2 2 2 2 2 4 3 2" xfId="23810"/>
    <cellStyle name="Output 3 2 2 2 2 2 2 4 3 2 2" xfId="47429"/>
    <cellStyle name="Output 3 2 2 2 2 2 2 4 3 3" xfId="35621"/>
    <cellStyle name="Output 3 2 2 2 2 2 2 4 4" xfId="18871"/>
    <cellStyle name="Output 3 2 2 2 2 2 2 4 4 2" xfId="42492"/>
    <cellStyle name="Output 3 2 2 2 2 2 2 4 5" xfId="30684"/>
    <cellStyle name="Output 3 2 2 2 2 2 2 5" xfId="8007"/>
    <cellStyle name="Output 3 2 2 2 2 2 2 5 2" xfId="14292"/>
    <cellStyle name="Output 3 2 2 2 2 2 2 5 2 2" xfId="26102"/>
    <cellStyle name="Output 3 2 2 2 2 2 2 5 2 2 2" xfId="49721"/>
    <cellStyle name="Output 3 2 2 2 2 2 2 5 2 3" xfId="37913"/>
    <cellStyle name="Output 3 2 2 2 2 2 2 5 3" xfId="15445"/>
    <cellStyle name="Output 3 2 2 2 2 2 2 5 3 2" xfId="27255"/>
    <cellStyle name="Output 3 2 2 2 2 2 2 5 3 2 2" xfId="50874"/>
    <cellStyle name="Output 3 2 2 2 2 2 2 5 3 3" xfId="39066"/>
    <cellStyle name="Output 3 2 2 2 2 2 2 5 4" xfId="19821"/>
    <cellStyle name="Output 3 2 2 2 2 2 2 5 4 2" xfId="43442"/>
    <cellStyle name="Output 3 2 2 2 2 2 2 5 5" xfId="31634"/>
    <cellStyle name="Output 3 2 2 2 2 2 2 6" xfId="10185"/>
    <cellStyle name="Output 3 2 2 2 2 2 2 6 2" xfId="21995"/>
    <cellStyle name="Output 3 2 2 2 2 2 2 6 2 2" xfId="45614"/>
    <cellStyle name="Output 3 2 2 2 2 2 2 6 3" xfId="33806"/>
    <cellStyle name="Output 3 2 2 2 2 2 2 7" xfId="15793"/>
    <cellStyle name="Output 3 2 2 2 2 2 2 7 2" xfId="27603"/>
    <cellStyle name="Output 3 2 2 2 2 2 2 7 2 2" xfId="51222"/>
    <cellStyle name="Output 3 2 2 2 2 2 2 7 3" xfId="39414"/>
    <cellStyle name="Output 3 2 2 2 2 2 2 8" xfId="17153"/>
    <cellStyle name="Output 3 2 2 2 2 2 2 8 2" xfId="40774"/>
    <cellStyle name="Output 3 2 2 2 2 2 2 9" xfId="28966"/>
    <cellStyle name="Output 3 2 2 2 2 2 3" xfId="4338"/>
    <cellStyle name="Output 3 2 2 2 2 2 3 2" xfId="7902"/>
    <cellStyle name="Output 3 2 2 2 2 2 3 2 2" xfId="14187"/>
    <cellStyle name="Output 3 2 2 2 2 2 3 2 2 2" xfId="25997"/>
    <cellStyle name="Output 3 2 2 2 2 2 3 2 2 2 2" xfId="49616"/>
    <cellStyle name="Output 3 2 2 2 2 2 3 2 2 3" xfId="37808"/>
    <cellStyle name="Output 3 2 2 2 2 2 3 2 3" xfId="10080"/>
    <cellStyle name="Output 3 2 2 2 2 2 3 2 3 2" xfId="21890"/>
    <cellStyle name="Output 3 2 2 2 2 2 3 2 3 2 2" xfId="45509"/>
    <cellStyle name="Output 3 2 2 2 2 2 3 2 3 3" xfId="33701"/>
    <cellStyle name="Output 3 2 2 2 2 2 3 2 4" xfId="19716"/>
    <cellStyle name="Output 3 2 2 2 2 2 3 2 4 2" xfId="43337"/>
    <cellStyle name="Output 3 2 2 2 2 2 3 2 5" xfId="31529"/>
    <cellStyle name="Output 3 2 2 2 2 2 3 3" xfId="6561"/>
    <cellStyle name="Output 3 2 2 2 2 2 3 3 2" xfId="12846"/>
    <cellStyle name="Output 3 2 2 2 2 2 3 3 2 2" xfId="24656"/>
    <cellStyle name="Output 3 2 2 2 2 2 3 3 2 2 2" xfId="48275"/>
    <cellStyle name="Output 3 2 2 2 2 2 3 3 2 3" xfId="36467"/>
    <cellStyle name="Output 3 2 2 2 2 2 3 3 3" xfId="11917"/>
    <cellStyle name="Output 3 2 2 2 2 2 3 3 3 2" xfId="23727"/>
    <cellStyle name="Output 3 2 2 2 2 2 3 3 3 2 2" xfId="47346"/>
    <cellStyle name="Output 3 2 2 2 2 2 3 3 3 3" xfId="35538"/>
    <cellStyle name="Output 3 2 2 2 2 2 3 3 4" xfId="18375"/>
    <cellStyle name="Output 3 2 2 2 2 2 3 3 4 2" xfId="41996"/>
    <cellStyle name="Output 3 2 2 2 2 2 3 3 5" xfId="30188"/>
    <cellStyle name="Output 3 2 2 2 2 2 3 4" xfId="11454"/>
    <cellStyle name="Output 3 2 2 2 2 2 3 4 2" xfId="23264"/>
    <cellStyle name="Output 3 2 2 2 2 2 3 4 2 2" xfId="46883"/>
    <cellStyle name="Output 3 2 2 2 2 2 3 4 3" xfId="35075"/>
    <cellStyle name="Output 3 2 2 2 2 2 3 5" xfId="15280"/>
    <cellStyle name="Output 3 2 2 2 2 2 3 5 2" xfId="27090"/>
    <cellStyle name="Output 3 2 2 2 2 2 3 5 2 2" xfId="50709"/>
    <cellStyle name="Output 3 2 2 2 2 2 3 5 3" xfId="38901"/>
    <cellStyle name="Output 3 2 2 2 2 2 3 6" xfId="17719"/>
    <cellStyle name="Output 3 2 2 2 2 2 3 6 2" xfId="41340"/>
    <cellStyle name="Output 3 2 2 2 2 2 3 7" xfId="29532"/>
    <cellStyle name="Output 3 2 2 2 2 2 4" xfId="6917"/>
    <cellStyle name="Output 3 2 2 2 2 2 4 2" xfId="13202"/>
    <cellStyle name="Output 3 2 2 2 2 2 4 2 2" xfId="25012"/>
    <cellStyle name="Output 3 2 2 2 2 2 4 2 2 2" xfId="48631"/>
    <cellStyle name="Output 3 2 2 2 2 2 4 2 3" xfId="36823"/>
    <cellStyle name="Output 3 2 2 2 2 2 4 3" xfId="9465"/>
    <cellStyle name="Output 3 2 2 2 2 2 4 3 2" xfId="21275"/>
    <cellStyle name="Output 3 2 2 2 2 2 4 3 2 2" xfId="44894"/>
    <cellStyle name="Output 3 2 2 2 2 2 4 3 3" xfId="33086"/>
    <cellStyle name="Output 3 2 2 2 2 2 4 4" xfId="18731"/>
    <cellStyle name="Output 3 2 2 2 2 2 4 4 2" xfId="42352"/>
    <cellStyle name="Output 3 2 2 2 2 2 4 5" xfId="30544"/>
    <cellStyle name="Output 3 2 2 2 2 2 5" xfId="6437"/>
    <cellStyle name="Output 3 2 2 2 2 2 5 2" xfId="12723"/>
    <cellStyle name="Output 3 2 2 2 2 2 5 2 2" xfId="24533"/>
    <cellStyle name="Output 3 2 2 2 2 2 5 2 2 2" xfId="48152"/>
    <cellStyle name="Output 3 2 2 2 2 2 5 2 3" xfId="36344"/>
    <cellStyle name="Output 3 2 2 2 2 2 5 3" xfId="10270"/>
    <cellStyle name="Output 3 2 2 2 2 2 5 3 2" xfId="22080"/>
    <cellStyle name="Output 3 2 2 2 2 2 5 3 2 2" xfId="45699"/>
    <cellStyle name="Output 3 2 2 2 2 2 5 3 3" xfId="33891"/>
    <cellStyle name="Output 3 2 2 2 2 2 5 4" xfId="18252"/>
    <cellStyle name="Output 3 2 2 2 2 2 5 4 2" xfId="41873"/>
    <cellStyle name="Output 3 2 2 2 2 2 5 5" xfId="30065"/>
    <cellStyle name="Output 3 2 2 2 2 2 6" xfId="9911"/>
    <cellStyle name="Output 3 2 2 2 2 2 6 2" xfId="21721"/>
    <cellStyle name="Output 3 2 2 2 2 2 6 2 2" xfId="45340"/>
    <cellStyle name="Output 3 2 2 2 2 2 6 3" xfId="33532"/>
    <cellStyle name="Output 3 2 2 2 2 2 7" xfId="16811"/>
    <cellStyle name="Output 3 2 2 2 2 2 7 2" xfId="28621"/>
    <cellStyle name="Output 3 2 2 2 2 2 7 2 2" xfId="52240"/>
    <cellStyle name="Output 3 2 2 2 2 2 7 3" xfId="40432"/>
    <cellStyle name="Output 3 2 2 2 2 2 8" xfId="17100"/>
    <cellStyle name="Output 3 2 2 2 2 2 8 2" xfId="40721"/>
    <cellStyle name="Output 3 2 2 2 2 2 9" xfId="28913"/>
    <cellStyle name="Output 3 2 2 2 2 3" xfId="3996"/>
    <cellStyle name="Output 3 2 2 2 2 3 2" xfId="7811"/>
    <cellStyle name="Output 3 2 2 2 2 3 2 2" xfId="14096"/>
    <cellStyle name="Output 3 2 2 2 2 3 2 2 2" xfId="25906"/>
    <cellStyle name="Output 3 2 2 2 2 3 2 2 2 2" xfId="49525"/>
    <cellStyle name="Output 3 2 2 2 2 3 2 2 3" xfId="37717"/>
    <cellStyle name="Output 3 2 2 2 2 3 2 3" xfId="15912"/>
    <cellStyle name="Output 3 2 2 2 2 3 2 3 2" xfId="27722"/>
    <cellStyle name="Output 3 2 2 2 2 3 2 3 2 2" xfId="51341"/>
    <cellStyle name="Output 3 2 2 2 2 3 2 3 3" xfId="39533"/>
    <cellStyle name="Output 3 2 2 2 2 3 2 4" xfId="19625"/>
    <cellStyle name="Output 3 2 2 2 2 3 2 4 2" xfId="43246"/>
    <cellStyle name="Output 3 2 2 2 2 3 2 5" xfId="31438"/>
    <cellStyle name="Output 3 2 2 2 2 3 3" xfId="6563"/>
    <cellStyle name="Output 3 2 2 2 2 3 3 2" xfId="12848"/>
    <cellStyle name="Output 3 2 2 2 2 3 3 2 2" xfId="24658"/>
    <cellStyle name="Output 3 2 2 2 2 3 3 2 2 2" xfId="48277"/>
    <cellStyle name="Output 3 2 2 2 2 3 3 2 3" xfId="36469"/>
    <cellStyle name="Output 3 2 2 2 2 3 3 3" xfId="10653"/>
    <cellStyle name="Output 3 2 2 2 2 3 3 3 2" xfId="22463"/>
    <cellStyle name="Output 3 2 2 2 2 3 3 3 2 2" xfId="46082"/>
    <cellStyle name="Output 3 2 2 2 2 3 3 3 3" xfId="34274"/>
    <cellStyle name="Output 3 2 2 2 2 3 3 4" xfId="18377"/>
    <cellStyle name="Output 3 2 2 2 2 3 3 4 2" xfId="41998"/>
    <cellStyle name="Output 3 2 2 2 2 3 3 5" xfId="30190"/>
    <cellStyle name="Output 3 2 2 2 2 3 4" xfId="11284"/>
    <cellStyle name="Output 3 2 2 2 2 3 4 2" xfId="23094"/>
    <cellStyle name="Output 3 2 2 2 2 3 4 2 2" xfId="46713"/>
    <cellStyle name="Output 3 2 2 2 2 3 4 3" xfId="34905"/>
    <cellStyle name="Output 3 2 2 2 2 3 5" xfId="15551"/>
    <cellStyle name="Output 3 2 2 2 2 3 5 2" xfId="27361"/>
    <cellStyle name="Output 3 2 2 2 2 3 5 2 2" xfId="50980"/>
    <cellStyle name="Output 3 2 2 2 2 3 5 3" xfId="39172"/>
    <cellStyle name="Output 3 2 2 2 2 3 6" xfId="17680"/>
    <cellStyle name="Output 3 2 2 2 2 3 6 2" xfId="41301"/>
    <cellStyle name="Output 3 2 2 2 2 3 7" xfId="29493"/>
    <cellStyle name="Output 3 2 2 2 2 4" xfId="6815"/>
    <cellStyle name="Output 3 2 2 2 2 4 2" xfId="13100"/>
    <cellStyle name="Output 3 2 2 2 2 4 2 2" xfId="24910"/>
    <cellStyle name="Output 3 2 2 2 2 4 2 2 2" xfId="48529"/>
    <cellStyle name="Output 3 2 2 2 2 4 2 3" xfId="36721"/>
    <cellStyle name="Output 3 2 2 2 2 4 3" xfId="10462"/>
    <cellStyle name="Output 3 2 2 2 2 4 3 2" xfId="22272"/>
    <cellStyle name="Output 3 2 2 2 2 4 3 2 2" xfId="45891"/>
    <cellStyle name="Output 3 2 2 2 2 4 3 3" xfId="34083"/>
    <cellStyle name="Output 3 2 2 2 2 4 4" xfId="18629"/>
    <cellStyle name="Output 3 2 2 2 2 4 4 2" xfId="42250"/>
    <cellStyle name="Output 3 2 2 2 2 4 5" xfId="30442"/>
    <cellStyle name="Output 3 2 2 2 2 5" xfId="8266"/>
    <cellStyle name="Output 3 2 2 2 2 5 2" xfId="14551"/>
    <cellStyle name="Output 3 2 2 2 2 5 2 2" xfId="26361"/>
    <cellStyle name="Output 3 2 2 2 2 5 2 2 2" xfId="49980"/>
    <cellStyle name="Output 3 2 2 2 2 5 2 3" xfId="38172"/>
    <cellStyle name="Output 3 2 2 2 2 5 3" xfId="11528"/>
    <cellStyle name="Output 3 2 2 2 2 5 3 2" xfId="23338"/>
    <cellStyle name="Output 3 2 2 2 2 5 3 2 2" xfId="46957"/>
    <cellStyle name="Output 3 2 2 2 2 5 3 3" xfId="35149"/>
    <cellStyle name="Output 3 2 2 2 2 5 4" xfId="20080"/>
    <cellStyle name="Output 3 2 2 2 2 5 4 2" xfId="43701"/>
    <cellStyle name="Output 3 2 2 2 2 5 5" xfId="31893"/>
    <cellStyle name="Output 3 2 2 2 2 6" xfId="9725"/>
    <cellStyle name="Output 3 2 2 2 2 6 2" xfId="21535"/>
    <cellStyle name="Output 3 2 2 2 2 6 2 2" xfId="45154"/>
    <cellStyle name="Output 3 2 2 2 2 6 3" xfId="33346"/>
    <cellStyle name="Output 3 2 2 2 2 7" xfId="11577"/>
    <cellStyle name="Output 3 2 2 2 2 7 2" xfId="23387"/>
    <cellStyle name="Output 3 2 2 2 2 7 2 2" xfId="47006"/>
    <cellStyle name="Output 3 2 2 2 2 7 3" xfId="35198"/>
    <cellStyle name="Output 3 2 2 2 2 8" xfId="17061"/>
    <cellStyle name="Output 3 2 2 2 2 8 2" xfId="40682"/>
    <cellStyle name="Output 3 2 2 2 2 9" xfId="28874"/>
    <cellStyle name="Output 3 2 2 2 3" xfId="3722"/>
    <cellStyle name="Output 3 2 2 2 3 2" xfId="7635"/>
    <cellStyle name="Output 3 2 2 2 3 2 2" xfId="13920"/>
    <cellStyle name="Output 3 2 2 2 3 2 2 2" xfId="25730"/>
    <cellStyle name="Output 3 2 2 2 3 2 2 2 2" xfId="49349"/>
    <cellStyle name="Output 3 2 2 2 3 2 2 3" xfId="37541"/>
    <cellStyle name="Output 3 2 2 2 3 2 3" xfId="8968"/>
    <cellStyle name="Output 3 2 2 2 3 2 3 2" xfId="20778"/>
    <cellStyle name="Output 3 2 2 2 3 2 3 2 2" xfId="44397"/>
    <cellStyle name="Output 3 2 2 2 3 2 3 3" xfId="32589"/>
    <cellStyle name="Output 3 2 2 2 3 2 4" xfId="19449"/>
    <cellStyle name="Output 3 2 2 2 3 2 4 2" xfId="43070"/>
    <cellStyle name="Output 3 2 2 2 3 2 5" xfId="31262"/>
    <cellStyle name="Output 3 2 2 2 3 3" xfId="7134"/>
    <cellStyle name="Output 3 2 2 2 3 3 2" xfId="13419"/>
    <cellStyle name="Output 3 2 2 2 3 3 2 2" xfId="25229"/>
    <cellStyle name="Output 3 2 2 2 3 3 2 2 2" xfId="48848"/>
    <cellStyle name="Output 3 2 2 2 3 3 2 3" xfId="37040"/>
    <cellStyle name="Output 3 2 2 2 3 3 3" xfId="11568"/>
    <cellStyle name="Output 3 2 2 2 3 3 3 2" xfId="23378"/>
    <cellStyle name="Output 3 2 2 2 3 3 3 2 2" xfId="46997"/>
    <cellStyle name="Output 3 2 2 2 3 3 3 3" xfId="35189"/>
    <cellStyle name="Output 3 2 2 2 3 3 4" xfId="18948"/>
    <cellStyle name="Output 3 2 2 2 3 3 4 2" xfId="42569"/>
    <cellStyle name="Output 3 2 2 2 3 3 5" xfId="30761"/>
    <cellStyle name="Output 3 2 2 2 3 4" xfId="11074"/>
    <cellStyle name="Output 3 2 2 2 3 4 2" xfId="22884"/>
    <cellStyle name="Output 3 2 2 2 3 4 2 2" xfId="46503"/>
    <cellStyle name="Output 3 2 2 2 3 4 3" xfId="34695"/>
    <cellStyle name="Output 3 2 2 2 3 5" xfId="15498"/>
    <cellStyle name="Output 3 2 2 2 3 5 2" xfId="27308"/>
    <cellStyle name="Output 3 2 2 2 3 5 2 2" xfId="50927"/>
    <cellStyle name="Output 3 2 2 2 3 5 3" xfId="39119"/>
    <cellStyle name="Output 3 2 2 2 3 6" xfId="17525"/>
    <cellStyle name="Output 3 2 2 2 3 6 2" xfId="41146"/>
    <cellStyle name="Output 3 2 2 2 3 7" xfId="29338"/>
    <cellStyle name="Output 3 2 2 2 4" xfId="6604"/>
    <cellStyle name="Output 3 2 2 2 4 2" xfId="12889"/>
    <cellStyle name="Output 3 2 2 2 4 2 2" xfId="24699"/>
    <cellStyle name="Output 3 2 2 2 4 2 2 2" xfId="48318"/>
    <cellStyle name="Output 3 2 2 2 4 2 3" xfId="36510"/>
    <cellStyle name="Output 3 2 2 2 4 3" xfId="11522"/>
    <cellStyle name="Output 3 2 2 2 4 3 2" xfId="23332"/>
    <cellStyle name="Output 3 2 2 2 4 3 2 2" xfId="46951"/>
    <cellStyle name="Output 3 2 2 2 4 3 3" xfId="35143"/>
    <cellStyle name="Output 3 2 2 2 4 4" xfId="18418"/>
    <cellStyle name="Output 3 2 2 2 4 4 2" xfId="42039"/>
    <cellStyle name="Output 3 2 2 2 4 5" xfId="30231"/>
    <cellStyle name="Output 3 2 2 2 5" xfId="6626"/>
    <cellStyle name="Output 3 2 2 2 5 2" xfId="12911"/>
    <cellStyle name="Output 3 2 2 2 5 2 2" xfId="24721"/>
    <cellStyle name="Output 3 2 2 2 5 2 2 2" xfId="48340"/>
    <cellStyle name="Output 3 2 2 2 5 2 3" xfId="36532"/>
    <cellStyle name="Output 3 2 2 2 5 3" xfId="10389"/>
    <cellStyle name="Output 3 2 2 2 5 3 2" xfId="22199"/>
    <cellStyle name="Output 3 2 2 2 5 3 2 2" xfId="45818"/>
    <cellStyle name="Output 3 2 2 2 5 3 3" xfId="34010"/>
    <cellStyle name="Output 3 2 2 2 5 4" xfId="18440"/>
    <cellStyle name="Output 3 2 2 2 5 4 2" xfId="42061"/>
    <cellStyle name="Output 3 2 2 2 5 5" xfId="30253"/>
    <cellStyle name="Output 3 2 2 2 6" xfId="9427"/>
    <cellStyle name="Output 3 2 2 2 6 2" xfId="21237"/>
    <cellStyle name="Output 3 2 2 2 6 2 2" xfId="44856"/>
    <cellStyle name="Output 3 2 2 2 6 3" xfId="33048"/>
    <cellStyle name="Output 3 2 2 2 7" xfId="11909"/>
    <cellStyle name="Output 3 2 2 2 7 2" xfId="23719"/>
    <cellStyle name="Output 3 2 2 2 7 2 2" xfId="47338"/>
    <cellStyle name="Output 3 2 2 2 7 3" xfId="35530"/>
    <cellStyle name="Output 3 2 2 2 8" xfId="16906"/>
    <cellStyle name="Output 3 2 2 2 8 2" xfId="40527"/>
    <cellStyle name="Output 3 2 2 2 9" xfId="28719"/>
    <cellStyle name="Output 3 2 2 3" xfId="3370"/>
    <cellStyle name="Output 3 2 2 3 2" xfId="6010"/>
    <cellStyle name="Output 3 2 2 3 2 2" xfId="8382"/>
    <cellStyle name="Output 3 2 2 3 2 2 2" xfId="14667"/>
    <cellStyle name="Output 3 2 2 3 2 2 2 2" xfId="26477"/>
    <cellStyle name="Output 3 2 2 3 2 2 2 2 2" xfId="50096"/>
    <cellStyle name="Output 3 2 2 3 2 2 2 3" xfId="38288"/>
    <cellStyle name="Output 3 2 2 3 2 2 3" xfId="9130"/>
    <cellStyle name="Output 3 2 2 3 2 2 3 2" xfId="20940"/>
    <cellStyle name="Output 3 2 2 3 2 2 3 2 2" xfId="44559"/>
    <cellStyle name="Output 3 2 2 3 2 2 3 3" xfId="32751"/>
    <cellStyle name="Output 3 2 2 3 2 2 4" xfId="20196"/>
    <cellStyle name="Output 3 2 2 3 2 2 4 2" xfId="43817"/>
    <cellStyle name="Output 3 2 2 3 2 2 5" xfId="32009"/>
    <cellStyle name="Output 3 2 2 3 2 3" xfId="8731"/>
    <cellStyle name="Output 3 2 2 3 2 3 2" xfId="15016"/>
    <cellStyle name="Output 3 2 2 3 2 3 2 2" xfId="26826"/>
    <cellStyle name="Output 3 2 2 3 2 3 2 2 2" xfId="50445"/>
    <cellStyle name="Output 3 2 2 3 2 3 2 3" xfId="38637"/>
    <cellStyle name="Output 3 2 2 3 2 3 3" xfId="10388"/>
    <cellStyle name="Output 3 2 2 3 2 3 3 2" xfId="22198"/>
    <cellStyle name="Output 3 2 2 3 2 3 3 2 2" xfId="45817"/>
    <cellStyle name="Output 3 2 2 3 2 3 3 3" xfId="34009"/>
    <cellStyle name="Output 3 2 2 3 2 3 4" xfId="20545"/>
    <cellStyle name="Output 3 2 2 3 2 3 4 2" xfId="44166"/>
    <cellStyle name="Output 3 2 2 3 2 3 5" xfId="32358"/>
    <cellStyle name="Output 3 2 2 3 2 4" xfId="12343"/>
    <cellStyle name="Output 3 2 2 3 2 4 2" xfId="24153"/>
    <cellStyle name="Output 3 2 2 3 2 4 2 2" xfId="47772"/>
    <cellStyle name="Output 3 2 2 3 2 4 3" xfId="35964"/>
    <cellStyle name="Output 3 2 2 3 2 5" xfId="16600"/>
    <cellStyle name="Output 3 2 2 3 2 5 2" xfId="28410"/>
    <cellStyle name="Output 3 2 2 3 2 5 2 2" xfId="52029"/>
    <cellStyle name="Output 3 2 2 3 2 5 3" xfId="40221"/>
    <cellStyle name="Output 3 2 2 3 2 6" xfId="17921"/>
    <cellStyle name="Output 3 2 2 3 2 6 2" xfId="41542"/>
    <cellStyle name="Output 3 2 2 3 2 7" xfId="29734"/>
    <cellStyle name="Output 3 2 2 3 3" xfId="6228"/>
    <cellStyle name="Output 3 2 2 3 3 2" xfId="8568"/>
    <cellStyle name="Output 3 2 2 3 3 2 2" xfId="14853"/>
    <cellStyle name="Output 3 2 2 3 3 2 2 2" xfId="26663"/>
    <cellStyle name="Output 3 2 2 3 3 2 2 2 2" xfId="50282"/>
    <cellStyle name="Output 3 2 2 3 3 2 2 3" xfId="38474"/>
    <cellStyle name="Output 3 2 2 3 3 2 3" xfId="11285"/>
    <cellStyle name="Output 3 2 2 3 3 2 3 2" xfId="23095"/>
    <cellStyle name="Output 3 2 2 3 3 2 3 2 2" xfId="46714"/>
    <cellStyle name="Output 3 2 2 3 3 2 3 3" xfId="34906"/>
    <cellStyle name="Output 3 2 2 3 3 2 4" xfId="20382"/>
    <cellStyle name="Output 3 2 2 3 3 2 4 2" xfId="44003"/>
    <cellStyle name="Output 3 2 2 3 3 2 5" xfId="32195"/>
    <cellStyle name="Output 3 2 2 3 3 3" xfId="8906"/>
    <cellStyle name="Output 3 2 2 3 3 3 2" xfId="15191"/>
    <cellStyle name="Output 3 2 2 3 3 3 2 2" xfId="27001"/>
    <cellStyle name="Output 3 2 2 3 3 3 2 2 2" xfId="50620"/>
    <cellStyle name="Output 3 2 2 3 3 3 2 3" xfId="38812"/>
    <cellStyle name="Output 3 2 2 3 3 3 3" xfId="9461"/>
    <cellStyle name="Output 3 2 2 3 3 3 3 2" xfId="21271"/>
    <cellStyle name="Output 3 2 2 3 3 3 3 2 2" xfId="44890"/>
    <cellStyle name="Output 3 2 2 3 3 3 3 3" xfId="33082"/>
    <cellStyle name="Output 3 2 2 3 3 3 4" xfId="20720"/>
    <cellStyle name="Output 3 2 2 3 3 3 4 2" xfId="44341"/>
    <cellStyle name="Output 3 2 2 3 3 3 5" xfId="32533"/>
    <cellStyle name="Output 3 2 2 3 3 4" xfId="12537"/>
    <cellStyle name="Output 3 2 2 3 3 4 2" xfId="24347"/>
    <cellStyle name="Output 3 2 2 3 3 4 2 2" xfId="47966"/>
    <cellStyle name="Output 3 2 2 3 3 4 3" xfId="36158"/>
    <cellStyle name="Output 3 2 2 3 3 5" xfId="10250"/>
    <cellStyle name="Output 3 2 2 3 3 5 2" xfId="22060"/>
    <cellStyle name="Output 3 2 2 3 3 5 2 2" xfId="45679"/>
    <cellStyle name="Output 3 2 2 3 3 5 3" xfId="33871"/>
    <cellStyle name="Output 3 2 2 3 3 6" xfId="18096"/>
    <cellStyle name="Output 3 2 2 3 3 6 2" xfId="41717"/>
    <cellStyle name="Output 3 2 2 3 3 7" xfId="29909"/>
    <cellStyle name="Output 3 2 2 3 4" xfId="7385"/>
    <cellStyle name="Output 3 2 2 3 4 2" xfId="13670"/>
    <cellStyle name="Output 3 2 2 3 4 2 2" xfId="25480"/>
    <cellStyle name="Output 3 2 2 3 4 2 2 2" xfId="49099"/>
    <cellStyle name="Output 3 2 2 3 4 2 3" xfId="37291"/>
    <cellStyle name="Output 3 2 2 3 4 3" xfId="10400"/>
    <cellStyle name="Output 3 2 2 3 4 3 2" xfId="22210"/>
    <cellStyle name="Output 3 2 2 3 4 3 2 2" xfId="45829"/>
    <cellStyle name="Output 3 2 2 3 4 3 3" xfId="34021"/>
    <cellStyle name="Output 3 2 2 3 4 4" xfId="19199"/>
    <cellStyle name="Output 3 2 2 3 4 4 2" xfId="42820"/>
    <cellStyle name="Output 3 2 2 3 4 5" xfId="31012"/>
    <cellStyle name="Output 3 2 2 3 5" xfId="7003"/>
    <cellStyle name="Output 3 2 2 3 5 2" xfId="13288"/>
    <cellStyle name="Output 3 2 2 3 5 2 2" xfId="25098"/>
    <cellStyle name="Output 3 2 2 3 5 2 2 2" xfId="48717"/>
    <cellStyle name="Output 3 2 2 3 5 2 3" xfId="36909"/>
    <cellStyle name="Output 3 2 2 3 5 3" xfId="11843"/>
    <cellStyle name="Output 3 2 2 3 5 3 2" xfId="23653"/>
    <cellStyle name="Output 3 2 2 3 5 3 2 2" xfId="47272"/>
    <cellStyle name="Output 3 2 2 3 5 3 3" xfId="35464"/>
    <cellStyle name="Output 3 2 2 3 5 4" xfId="18817"/>
    <cellStyle name="Output 3 2 2 3 5 4 2" xfId="42438"/>
    <cellStyle name="Output 3 2 2 3 5 5" xfId="30630"/>
    <cellStyle name="Output 3 2 2 3 6" xfId="10802"/>
    <cellStyle name="Output 3 2 2 3 6 2" xfId="22612"/>
    <cellStyle name="Output 3 2 2 3 6 2 2" xfId="46231"/>
    <cellStyle name="Output 3 2 2 3 6 3" xfId="34423"/>
    <cellStyle name="Output 3 2 2 3 7" xfId="10603"/>
    <cellStyle name="Output 3 2 2 3 7 2" xfId="22413"/>
    <cellStyle name="Output 3 2 2 3 7 2 2" xfId="46032"/>
    <cellStyle name="Output 3 2 2 3 7 3" xfId="34224"/>
    <cellStyle name="Output 3 2 2 3 8" xfId="17302"/>
    <cellStyle name="Output 3 2 2 3 8 2" xfId="40923"/>
    <cellStyle name="Output 3 2 2 3 9" xfId="29115"/>
    <cellStyle name="Output 3 2 2 4" xfId="3589"/>
    <cellStyle name="Output 3 2 2 4 2" xfId="6176"/>
    <cellStyle name="Output 3 2 2 4 2 2" xfId="8516"/>
    <cellStyle name="Output 3 2 2 4 2 2 2" xfId="14801"/>
    <cellStyle name="Output 3 2 2 4 2 2 2 2" xfId="26611"/>
    <cellStyle name="Output 3 2 2 4 2 2 2 2 2" xfId="50230"/>
    <cellStyle name="Output 3 2 2 4 2 2 2 3" xfId="38422"/>
    <cellStyle name="Output 3 2 2 4 2 2 3" xfId="9678"/>
    <cellStyle name="Output 3 2 2 4 2 2 3 2" xfId="21488"/>
    <cellStyle name="Output 3 2 2 4 2 2 3 2 2" xfId="45107"/>
    <cellStyle name="Output 3 2 2 4 2 2 3 3" xfId="33299"/>
    <cellStyle name="Output 3 2 2 4 2 2 4" xfId="20330"/>
    <cellStyle name="Output 3 2 2 4 2 2 4 2" xfId="43951"/>
    <cellStyle name="Output 3 2 2 4 2 2 5" xfId="32143"/>
    <cellStyle name="Output 3 2 2 4 2 3" xfId="8854"/>
    <cellStyle name="Output 3 2 2 4 2 3 2" xfId="15139"/>
    <cellStyle name="Output 3 2 2 4 2 3 2 2" xfId="26949"/>
    <cellStyle name="Output 3 2 2 4 2 3 2 2 2" xfId="50568"/>
    <cellStyle name="Output 3 2 2 4 2 3 2 3" xfId="38760"/>
    <cellStyle name="Output 3 2 2 4 2 3 3" xfId="9762"/>
    <cellStyle name="Output 3 2 2 4 2 3 3 2" xfId="21572"/>
    <cellStyle name="Output 3 2 2 4 2 3 3 2 2" xfId="45191"/>
    <cellStyle name="Output 3 2 2 4 2 3 3 3" xfId="33383"/>
    <cellStyle name="Output 3 2 2 4 2 3 4" xfId="20668"/>
    <cellStyle name="Output 3 2 2 4 2 3 4 2" xfId="44289"/>
    <cellStyle name="Output 3 2 2 4 2 3 5" xfId="32481"/>
    <cellStyle name="Output 3 2 2 4 2 4" xfId="12485"/>
    <cellStyle name="Output 3 2 2 4 2 4 2" xfId="24295"/>
    <cellStyle name="Output 3 2 2 4 2 4 2 2" xfId="47914"/>
    <cellStyle name="Output 3 2 2 4 2 4 3" xfId="36106"/>
    <cellStyle name="Output 3 2 2 4 2 5" xfId="10397"/>
    <cellStyle name="Output 3 2 2 4 2 5 2" xfId="22207"/>
    <cellStyle name="Output 3 2 2 4 2 5 2 2" xfId="45826"/>
    <cellStyle name="Output 3 2 2 4 2 5 3" xfId="34018"/>
    <cellStyle name="Output 3 2 2 4 2 6" xfId="18044"/>
    <cellStyle name="Output 3 2 2 4 2 6 2" xfId="41665"/>
    <cellStyle name="Output 3 2 2 4 2 7" xfId="29857"/>
    <cellStyle name="Output 3 2 2 4 3" xfId="6258"/>
    <cellStyle name="Output 3 2 2 4 3 2" xfId="8598"/>
    <cellStyle name="Output 3 2 2 4 3 2 2" xfId="14883"/>
    <cellStyle name="Output 3 2 2 4 3 2 2 2" xfId="26693"/>
    <cellStyle name="Output 3 2 2 4 3 2 2 2 2" xfId="50312"/>
    <cellStyle name="Output 3 2 2 4 3 2 2 3" xfId="38504"/>
    <cellStyle name="Output 3 2 2 4 3 2 3" xfId="15371"/>
    <cellStyle name="Output 3 2 2 4 3 2 3 2" xfId="27181"/>
    <cellStyle name="Output 3 2 2 4 3 2 3 2 2" xfId="50800"/>
    <cellStyle name="Output 3 2 2 4 3 2 3 3" xfId="38992"/>
    <cellStyle name="Output 3 2 2 4 3 2 4" xfId="20412"/>
    <cellStyle name="Output 3 2 2 4 3 2 4 2" xfId="44033"/>
    <cellStyle name="Output 3 2 2 4 3 2 5" xfId="32225"/>
    <cellStyle name="Output 3 2 2 4 3 3" xfId="8936"/>
    <cellStyle name="Output 3 2 2 4 3 3 2" xfId="15221"/>
    <cellStyle name="Output 3 2 2 4 3 3 2 2" xfId="27031"/>
    <cellStyle name="Output 3 2 2 4 3 3 2 2 2" xfId="50650"/>
    <cellStyle name="Output 3 2 2 4 3 3 2 3" xfId="38842"/>
    <cellStyle name="Output 3 2 2 4 3 3 3" xfId="9226"/>
    <cellStyle name="Output 3 2 2 4 3 3 3 2" xfId="21036"/>
    <cellStyle name="Output 3 2 2 4 3 3 3 2 2" xfId="44655"/>
    <cellStyle name="Output 3 2 2 4 3 3 3 3" xfId="32847"/>
    <cellStyle name="Output 3 2 2 4 3 3 4" xfId="20750"/>
    <cellStyle name="Output 3 2 2 4 3 3 4 2" xfId="44371"/>
    <cellStyle name="Output 3 2 2 4 3 3 5" xfId="32563"/>
    <cellStyle name="Output 3 2 2 4 3 4" xfId="12567"/>
    <cellStyle name="Output 3 2 2 4 3 4 2" xfId="24377"/>
    <cellStyle name="Output 3 2 2 4 3 4 2 2" xfId="47996"/>
    <cellStyle name="Output 3 2 2 4 3 4 3" xfId="36188"/>
    <cellStyle name="Output 3 2 2 4 3 5" xfId="9099"/>
    <cellStyle name="Output 3 2 2 4 3 5 2" xfId="20909"/>
    <cellStyle name="Output 3 2 2 4 3 5 2 2" xfId="44528"/>
    <cellStyle name="Output 3 2 2 4 3 5 3" xfId="32720"/>
    <cellStyle name="Output 3 2 2 4 3 6" xfId="18126"/>
    <cellStyle name="Output 3 2 2 4 3 6 2" xfId="41747"/>
    <cellStyle name="Output 3 2 2 4 3 7" xfId="29939"/>
    <cellStyle name="Output 3 2 2 4 4" xfId="7570"/>
    <cellStyle name="Output 3 2 2 4 4 2" xfId="13855"/>
    <cellStyle name="Output 3 2 2 4 4 2 2" xfId="25665"/>
    <cellStyle name="Output 3 2 2 4 4 2 2 2" xfId="49284"/>
    <cellStyle name="Output 3 2 2 4 4 2 3" xfId="37476"/>
    <cellStyle name="Output 3 2 2 4 4 3" xfId="16001"/>
    <cellStyle name="Output 3 2 2 4 4 3 2" xfId="27811"/>
    <cellStyle name="Output 3 2 2 4 4 3 2 2" xfId="51430"/>
    <cellStyle name="Output 3 2 2 4 4 3 3" xfId="39622"/>
    <cellStyle name="Output 3 2 2 4 4 4" xfId="19384"/>
    <cellStyle name="Output 3 2 2 4 4 4 2" xfId="43005"/>
    <cellStyle name="Output 3 2 2 4 4 5" xfId="31197"/>
    <cellStyle name="Output 3 2 2 4 5" xfId="8018"/>
    <cellStyle name="Output 3 2 2 4 5 2" xfId="14303"/>
    <cellStyle name="Output 3 2 2 4 5 2 2" xfId="26113"/>
    <cellStyle name="Output 3 2 2 4 5 2 2 2" xfId="49732"/>
    <cellStyle name="Output 3 2 2 4 5 2 3" xfId="37924"/>
    <cellStyle name="Output 3 2 2 4 5 3" xfId="9707"/>
    <cellStyle name="Output 3 2 2 4 5 3 2" xfId="21517"/>
    <cellStyle name="Output 3 2 2 4 5 3 2 2" xfId="45136"/>
    <cellStyle name="Output 3 2 2 4 5 3 3" xfId="33328"/>
    <cellStyle name="Output 3 2 2 4 5 4" xfId="19832"/>
    <cellStyle name="Output 3 2 2 4 5 4 2" xfId="43453"/>
    <cellStyle name="Output 3 2 2 4 5 5" xfId="31645"/>
    <cellStyle name="Output 3 2 2 4 6" xfId="10997"/>
    <cellStyle name="Output 3 2 2 4 6 2" xfId="22807"/>
    <cellStyle name="Output 3 2 2 4 6 2 2" xfId="46426"/>
    <cellStyle name="Output 3 2 2 4 6 3" xfId="34618"/>
    <cellStyle name="Output 3 2 2 4 7" xfId="10790"/>
    <cellStyle name="Output 3 2 2 4 7 2" xfId="22600"/>
    <cellStyle name="Output 3 2 2 4 7 2 2" xfId="46219"/>
    <cellStyle name="Output 3 2 2 4 7 3" xfId="34411"/>
    <cellStyle name="Output 3 2 2 4 8" xfId="17478"/>
    <cellStyle name="Output 3 2 2 4 8 2" xfId="41099"/>
    <cellStyle name="Output 3 2 2 4 9" xfId="29291"/>
    <cellStyle name="Output 3 2 2 5" xfId="3448"/>
    <cellStyle name="Output 3 2 2 5 2" xfId="6076"/>
    <cellStyle name="Output 3 2 2 5 2 2" xfId="8435"/>
    <cellStyle name="Output 3 2 2 5 2 2 2" xfId="14720"/>
    <cellStyle name="Output 3 2 2 5 2 2 2 2" xfId="26530"/>
    <cellStyle name="Output 3 2 2 5 2 2 2 2 2" xfId="50149"/>
    <cellStyle name="Output 3 2 2 5 2 2 2 3" xfId="38341"/>
    <cellStyle name="Output 3 2 2 5 2 2 3" xfId="8984"/>
    <cellStyle name="Output 3 2 2 5 2 2 3 2" xfId="20794"/>
    <cellStyle name="Output 3 2 2 5 2 2 3 2 2" xfId="44413"/>
    <cellStyle name="Output 3 2 2 5 2 2 3 3" xfId="32605"/>
    <cellStyle name="Output 3 2 2 5 2 2 4" xfId="20249"/>
    <cellStyle name="Output 3 2 2 5 2 2 4 2" xfId="43870"/>
    <cellStyle name="Output 3 2 2 5 2 2 5" xfId="32062"/>
    <cellStyle name="Output 3 2 2 5 2 3" xfId="8782"/>
    <cellStyle name="Output 3 2 2 5 2 3 2" xfId="15067"/>
    <cellStyle name="Output 3 2 2 5 2 3 2 2" xfId="26877"/>
    <cellStyle name="Output 3 2 2 5 2 3 2 2 2" xfId="50496"/>
    <cellStyle name="Output 3 2 2 5 2 3 2 3" xfId="38688"/>
    <cellStyle name="Output 3 2 2 5 2 3 3" xfId="9060"/>
    <cellStyle name="Output 3 2 2 5 2 3 3 2" xfId="20870"/>
    <cellStyle name="Output 3 2 2 5 2 3 3 2 2" xfId="44489"/>
    <cellStyle name="Output 3 2 2 5 2 3 3 3" xfId="32681"/>
    <cellStyle name="Output 3 2 2 5 2 3 4" xfId="20596"/>
    <cellStyle name="Output 3 2 2 5 2 3 4 2" xfId="44217"/>
    <cellStyle name="Output 3 2 2 5 2 3 5" xfId="32409"/>
    <cellStyle name="Output 3 2 2 5 2 4" xfId="12402"/>
    <cellStyle name="Output 3 2 2 5 2 4 2" xfId="24212"/>
    <cellStyle name="Output 3 2 2 5 2 4 2 2" xfId="47831"/>
    <cellStyle name="Output 3 2 2 5 2 4 3" xfId="36023"/>
    <cellStyle name="Output 3 2 2 5 2 5" xfId="16334"/>
    <cellStyle name="Output 3 2 2 5 2 5 2" xfId="28144"/>
    <cellStyle name="Output 3 2 2 5 2 5 2 2" xfId="51763"/>
    <cellStyle name="Output 3 2 2 5 2 5 3" xfId="39955"/>
    <cellStyle name="Output 3 2 2 5 2 6" xfId="17972"/>
    <cellStyle name="Output 3 2 2 5 2 6 2" xfId="41593"/>
    <cellStyle name="Output 3 2 2 5 2 7" xfId="29785"/>
    <cellStyle name="Output 3 2 2 5 3" xfId="6240"/>
    <cellStyle name="Output 3 2 2 5 3 2" xfId="8580"/>
    <cellStyle name="Output 3 2 2 5 3 2 2" xfId="14865"/>
    <cellStyle name="Output 3 2 2 5 3 2 2 2" xfId="26675"/>
    <cellStyle name="Output 3 2 2 5 3 2 2 2 2" xfId="50294"/>
    <cellStyle name="Output 3 2 2 5 3 2 2 3" xfId="38486"/>
    <cellStyle name="Output 3 2 2 5 3 2 3" xfId="10410"/>
    <cellStyle name="Output 3 2 2 5 3 2 3 2" xfId="22220"/>
    <cellStyle name="Output 3 2 2 5 3 2 3 2 2" xfId="45839"/>
    <cellStyle name="Output 3 2 2 5 3 2 3 3" xfId="34031"/>
    <cellStyle name="Output 3 2 2 5 3 2 4" xfId="20394"/>
    <cellStyle name="Output 3 2 2 5 3 2 4 2" xfId="44015"/>
    <cellStyle name="Output 3 2 2 5 3 2 5" xfId="32207"/>
    <cellStyle name="Output 3 2 2 5 3 3" xfId="8918"/>
    <cellStyle name="Output 3 2 2 5 3 3 2" xfId="15203"/>
    <cellStyle name="Output 3 2 2 5 3 3 2 2" xfId="27013"/>
    <cellStyle name="Output 3 2 2 5 3 3 2 2 2" xfId="50632"/>
    <cellStyle name="Output 3 2 2 5 3 3 2 3" xfId="38824"/>
    <cellStyle name="Output 3 2 2 5 3 3 3" xfId="11436"/>
    <cellStyle name="Output 3 2 2 5 3 3 3 2" xfId="23246"/>
    <cellStyle name="Output 3 2 2 5 3 3 3 2 2" xfId="46865"/>
    <cellStyle name="Output 3 2 2 5 3 3 3 3" xfId="35057"/>
    <cellStyle name="Output 3 2 2 5 3 3 4" xfId="20732"/>
    <cellStyle name="Output 3 2 2 5 3 3 4 2" xfId="44353"/>
    <cellStyle name="Output 3 2 2 5 3 3 5" xfId="32545"/>
    <cellStyle name="Output 3 2 2 5 3 4" xfId="12549"/>
    <cellStyle name="Output 3 2 2 5 3 4 2" xfId="24359"/>
    <cellStyle name="Output 3 2 2 5 3 4 2 2" xfId="47978"/>
    <cellStyle name="Output 3 2 2 5 3 4 3" xfId="36170"/>
    <cellStyle name="Output 3 2 2 5 3 5" xfId="16391"/>
    <cellStyle name="Output 3 2 2 5 3 5 2" xfId="28201"/>
    <cellStyle name="Output 3 2 2 5 3 5 2 2" xfId="51820"/>
    <cellStyle name="Output 3 2 2 5 3 5 3" xfId="40012"/>
    <cellStyle name="Output 3 2 2 5 3 6" xfId="18108"/>
    <cellStyle name="Output 3 2 2 5 3 6 2" xfId="41729"/>
    <cellStyle name="Output 3 2 2 5 3 7" xfId="29921"/>
    <cellStyle name="Output 3 2 2 5 4" xfId="7450"/>
    <cellStyle name="Output 3 2 2 5 4 2" xfId="13735"/>
    <cellStyle name="Output 3 2 2 5 4 2 2" xfId="25545"/>
    <cellStyle name="Output 3 2 2 5 4 2 2 2" xfId="49164"/>
    <cellStyle name="Output 3 2 2 5 4 2 3" xfId="37356"/>
    <cellStyle name="Output 3 2 2 5 4 3" xfId="16752"/>
    <cellStyle name="Output 3 2 2 5 4 3 2" xfId="28562"/>
    <cellStyle name="Output 3 2 2 5 4 3 2 2" xfId="52181"/>
    <cellStyle name="Output 3 2 2 5 4 3 3" xfId="40373"/>
    <cellStyle name="Output 3 2 2 5 4 4" xfId="19264"/>
    <cellStyle name="Output 3 2 2 5 4 4 2" xfId="42885"/>
    <cellStyle name="Output 3 2 2 5 4 5" xfId="31077"/>
    <cellStyle name="Output 3 2 2 5 5" xfId="7030"/>
    <cellStyle name="Output 3 2 2 5 5 2" xfId="13315"/>
    <cellStyle name="Output 3 2 2 5 5 2 2" xfId="25125"/>
    <cellStyle name="Output 3 2 2 5 5 2 2 2" xfId="48744"/>
    <cellStyle name="Output 3 2 2 5 5 2 3" xfId="36936"/>
    <cellStyle name="Output 3 2 2 5 5 3" xfId="15596"/>
    <cellStyle name="Output 3 2 2 5 5 3 2" xfId="27406"/>
    <cellStyle name="Output 3 2 2 5 5 3 2 2" xfId="51025"/>
    <cellStyle name="Output 3 2 2 5 5 3 3" xfId="39217"/>
    <cellStyle name="Output 3 2 2 5 5 4" xfId="18844"/>
    <cellStyle name="Output 3 2 2 5 5 4 2" xfId="42465"/>
    <cellStyle name="Output 3 2 2 5 5 5" xfId="30657"/>
    <cellStyle name="Output 3 2 2 5 6" xfId="10871"/>
    <cellStyle name="Output 3 2 2 5 6 2" xfId="22681"/>
    <cellStyle name="Output 3 2 2 5 6 2 2" xfId="46300"/>
    <cellStyle name="Output 3 2 2 5 6 3" xfId="34492"/>
    <cellStyle name="Output 3 2 2 5 7" xfId="15985"/>
    <cellStyle name="Output 3 2 2 5 7 2" xfId="27795"/>
    <cellStyle name="Output 3 2 2 5 7 2 2" xfId="51414"/>
    <cellStyle name="Output 3 2 2 5 7 3" xfId="39606"/>
    <cellStyle name="Output 3 2 2 5 8" xfId="17365"/>
    <cellStyle name="Output 3 2 2 5 8 2" xfId="40986"/>
    <cellStyle name="Output 3 2 2 5 9" xfId="29178"/>
    <cellStyle name="Output 3 2 2 6" xfId="3494"/>
    <cellStyle name="Output 3 2 2 6 2" xfId="6247"/>
    <cellStyle name="Output 3 2 2 6 2 2" xfId="8587"/>
    <cellStyle name="Output 3 2 2 6 2 2 2" xfId="14872"/>
    <cellStyle name="Output 3 2 2 6 2 2 2 2" xfId="26682"/>
    <cellStyle name="Output 3 2 2 6 2 2 2 2 2" xfId="50301"/>
    <cellStyle name="Output 3 2 2 6 2 2 2 3" xfId="38493"/>
    <cellStyle name="Output 3 2 2 6 2 2 3" xfId="9848"/>
    <cellStyle name="Output 3 2 2 6 2 2 3 2" xfId="21658"/>
    <cellStyle name="Output 3 2 2 6 2 2 3 2 2" xfId="45277"/>
    <cellStyle name="Output 3 2 2 6 2 2 3 3" xfId="33469"/>
    <cellStyle name="Output 3 2 2 6 2 2 4" xfId="20401"/>
    <cellStyle name="Output 3 2 2 6 2 2 4 2" xfId="44022"/>
    <cellStyle name="Output 3 2 2 6 2 2 5" xfId="32214"/>
    <cellStyle name="Output 3 2 2 6 2 3" xfId="8925"/>
    <cellStyle name="Output 3 2 2 6 2 3 2" xfId="15210"/>
    <cellStyle name="Output 3 2 2 6 2 3 2 2" xfId="27020"/>
    <cellStyle name="Output 3 2 2 6 2 3 2 2 2" xfId="50639"/>
    <cellStyle name="Output 3 2 2 6 2 3 2 3" xfId="38831"/>
    <cellStyle name="Output 3 2 2 6 2 3 3" xfId="10611"/>
    <cellStyle name="Output 3 2 2 6 2 3 3 2" xfId="22421"/>
    <cellStyle name="Output 3 2 2 6 2 3 3 2 2" xfId="46040"/>
    <cellStyle name="Output 3 2 2 6 2 3 3 3" xfId="34232"/>
    <cellStyle name="Output 3 2 2 6 2 3 4" xfId="20739"/>
    <cellStyle name="Output 3 2 2 6 2 3 4 2" xfId="44360"/>
    <cellStyle name="Output 3 2 2 6 2 3 5" xfId="32552"/>
    <cellStyle name="Output 3 2 2 6 2 4" xfId="12556"/>
    <cellStyle name="Output 3 2 2 6 2 4 2" xfId="24366"/>
    <cellStyle name="Output 3 2 2 6 2 4 2 2" xfId="47985"/>
    <cellStyle name="Output 3 2 2 6 2 4 3" xfId="36177"/>
    <cellStyle name="Output 3 2 2 6 2 5" xfId="11888"/>
    <cellStyle name="Output 3 2 2 6 2 5 2" xfId="23698"/>
    <cellStyle name="Output 3 2 2 6 2 5 2 2" xfId="47317"/>
    <cellStyle name="Output 3 2 2 6 2 5 3" xfId="35509"/>
    <cellStyle name="Output 3 2 2 6 2 6" xfId="18115"/>
    <cellStyle name="Output 3 2 2 6 2 6 2" xfId="41736"/>
    <cellStyle name="Output 3 2 2 6 2 7" xfId="29928"/>
    <cellStyle name="Output 3 2 2 6 3" xfId="7496"/>
    <cellStyle name="Output 3 2 2 6 3 2" xfId="13781"/>
    <cellStyle name="Output 3 2 2 6 3 2 2" xfId="25591"/>
    <cellStyle name="Output 3 2 2 6 3 2 2 2" xfId="49210"/>
    <cellStyle name="Output 3 2 2 6 3 2 3" xfId="37402"/>
    <cellStyle name="Output 3 2 2 6 3 3" xfId="15693"/>
    <cellStyle name="Output 3 2 2 6 3 3 2" xfId="27503"/>
    <cellStyle name="Output 3 2 2 6 3 3 2 2" xfId="51122"/>
    <cellStyle name="Output 3 2 2 6 3 3 3" xfId="39314"/>
    <cellStyle name="Output 3 2 2 6 3 4" xfId="19310"/>
    <cellStyle name="Output 3 2 2 6 3 4 2" xfId="42931"/>
    <cellStyle name="Output 3 2 2 6 3 5" xfId="31123"/>
    <cellStyle name="Output 3 2 2 6 4" xfId="7368"/>
    <cellStyle name="Output 3 2 2 6 4 2" xfId="13653"/>
    <cellStyle name="Output 3 2 2 6 4 2 2" xfId="25463"/>
    <cellStyle name="Output 3 2 2 6 4 2 2 2" xfId="49082"/>
    <cellStyle name="Output 3 2 2 6 4 2 3" xfId="37274"/>
    <cellStyle name="Output 3 2 2 6 4 3" xfId="9143"/>
    <cellStyle name="Output 3 2 2 6 4 3 2" xfId="20953"/>
    <cellStyle name="Output 3 2 2 6 4 3 2 2" xfId="44572"/>
    <cellStyle name="Output 3 2 2 6 4 3 3" xfId="32764"/>
    <cellStyle name="Output 3 2 2 6 4 4" xfId="19182"/>
    <cellStyle name="Output 3 2 2 6 4 4 2" xfId="42803"/>
    <cellStyle name="Output 3 2 2 6 4 5" xfId="30995"/>
    <cellStyle name="Output 3 2 2 6 5" xfId="10917"/>
    <cellStyle name="Output 3 2 2 6 5 2" xfId="22727"/>
    <cellStyle name="Output 3 2 2 6 5 2 2" xfId="46346"/>
    <cellStyle name="Output 3 2 2 6 5 3" xfId="34538"/>
    <cellStyle name="Output 3 2 2 6 6" xfId="15746"/>
    <cellStyle name="Output 3 2 2 6 6 2" xfId="27556"/>
    <cellStyle name="Output 3 2 2 6 6 2 2" xfId="51175"/>
    <cellStyle name="Output 3 2 2 6 6 3" xfId="39367"/>
    <cellStyle name="Output 3 2 2 6 7" xfId="17411"/>
    <cellStyle name="Output 3 2 2 6 7 2" xfId="41032"/>
    <cellStyle name="Output 3 2 2 6 8" xfId="29224"/>
    <cellStyle name="Output 3 2 2 7" xfId="682"/>
    <cellStyle name="Output 3 2 2 7 2" xfId="6543"/>
    <cellStyle name="Output 3 2 2 7 2 2" xfId="12828"/>
    <cellStyle name="Output 3 2 2 7 2 2 2" xfId="24638"/>
    <cellStyle name="Output 3 2 2 7 2 2 2 2" xfId="48257"/>
    <cellStyle name="Output 3 2 2 7 2 2 3" xfId="36449"/>
    <cellStyle name="Output 3 2 2 7 2 3" xfId="11037"/>
    <cellStyle name="Output 3 2 2 7 2 3 2" xfId="22847"/>
    <cellStyle name="Output 3 2 2 7 2 3 2 2" xfId="46466"/>
    <cellStyle name="Output 3 2 2 7 2 3 3" xfId="34658"/>
    <cellStyle name="Output 3 2 2 7 2 4" xfId="18357"/>
    <cellStyle name="Output 3 2 2 7 2 4 2" xfId="41978"/>
    <cellStyle name="Output 3 2 2 7 2 5" xfId="30170"/>
    <cellStyle name="Output 3 2 2 7 3" xfId="7858"/>
    <cellStyle name="Output 3 2 2 7 3 2" xfId="14143"/>
    <cellStyle name="Output 3 2 2 7 3 2 2" xfId="25953"/>
    <cellStyle name="Output 3 2 2 7 3 2 2 2" xfId="49572"/>
    <cellStyle name="Output 3 2 2 7 3 2 3" xfId="37764"/>
    <cellStyle name="Output 3 2 2 7 3 3" xfId="10263"/>
    <cellStyle name="Output 3 2 2 7 3 3 2" xfId="22073"/>
    <cellStyle name="Output 3 2 2 7 3 3 2 2" xfId="45692"/>
    <cellStyle name="Output 3 2 2 7 3 3 3" xfId="33884"/>
    <cellStyle name="Output 3 2 2 7 3 4" xfId="19672"/>
    <cellStyle name="Output 3 2 2 7 3 4 2" xfId="43293"/>
    <cellStyle name="Output 3 2 2 7 3 5" xfId="31485"/>
    <cellStyle name="Output 3 2 2 7 4" xfId="9337"/>
    <cellStyle name="Output 3 2 2 7 4 2" xfId="21147"/>
    <cellStyle name="Output 3 2 2 7 4 2 2" xfId="44766"/>
    <cellStyle name="Output 3 2 2 7 4 3" xfId="32958"/>
    <cellStyle name="Output 3 2 2 7 5" xfId="11593"/>
    <cellStyle name="Output 3 2 2 7 5 2" xfId="23403"/>
    <cellStyle name="Output 3 2 2 7 5 2 2" xfId="47022"/>
    <cellStyle name="Output 3 2 2 7 5 3" xfId="35214"/>
    <cellStyle name="Output 3 2 2 7 6" xfId="16882"/>
    <cellStyle name="Output 3 2 2 7 6 2" xfId="40503"/>
    <cellStyle name="Output 3 2 2 7 7" xfId="28695"/>
    <cellStyle name="Output 3 2 3" xfId="3332"/>
    <cellStyle name="Output 3 2 3 2" xfId="5978"/>
    <cellStyle name="Output 3 2 3 2 2" xfId="8364"/>
    <cellStyle name="Output 3 2 3 2 2 2" xfId="14649"/>
    <cellStyle name="Output 3 2 3 2 2 2 2" xfId="26459"/>
    <cellStyle name="Output 3 2 3 2 2 2 2 2" xfId="50078"/>
    <cellStyle name="Output 3 2 3 2 2 2 3" xfId="38270"/>
    <cellStyle name="Output 3 2 3 2 2 3" xfId="9196"/>
    <cellStyle name="Output 3 2 3 2 2 3 2" xfId="21006"/>
    <cellStyle name="Output 3 2 3 2 2 3 2 2" xfId="44625"/>
    <cellStyle name="Output 3 2 3 2 2 3 3" xfId="32817"/>
    <cellStyle name="Output 3 2 3 2 2 4" xfId="20178"/>
    <cellStyle name="Output 3 2 3 2 2 4 2" xfId="43799"/>
    <cellStyle name="Output 3 2 3 2 2 5" xfId="31991"/>
    <cellStyle name="Output 3 2 3 2 3" xfId="8716"/>
    <cellStyle name="Output 3 2 3 2 3 2" xfId="15001"/>
    <cellStyle name="Output 3 2 3 2 3 2 2" xfId="26811"/>
    <cellStyle name="Output 3 2 3 2 3 2 2 2" xfId="50430"/>
    <cellStyle name="Output 3 2 3 2 3 2 3" xfId="38622"/>
    <cellStyle name="Output 3 2 3 2 3 3" xfId="9031"/>
    <cellStyle name="Output 3 2 3 2 3 3 2" xfId="20841"/>
    <cellStyle name="Output 3 2 3 2 3 3 2 2" xfId="44460"/>
    <cellStyle name="Output 3 2 3 2 3 3 3" xfId="32652"/>
    <cellStyle name="Output 3 2 3 2 3 4" xfId="20530"/>
    <cellStyle name="Output 3 2 3 2 3 4 2" xfId="44151"/>
    <cellStyle name="Output 3 2 3 2 3 5" xfId="32343"/>
    <cellStyle name="Output 3 2 3 2 4" xfId="12321"/>
    <cellStyle name="Output 3 2 3 2 4 2" xfId="24131"/>
    <cellStyle name="Output 3 2 3 2 4 2 2" xfId="47750"/>
    <cellStyle name="Output 3 2 3 2 4 3" xfId="35942"/>
    <cellStyle name="Output 3 2 3 2 5" xfId="16620"/>
    <cellStyle name="Output 3 2 3 2 5 2" xfId="28430"/>
    <cellStyle name="Output 3 2 3 2 5 2 2" xfId="52049"/>
    <cellStyle name="Output 3 2 3 2 5 3" xfId="40241"/>
    <cellStyle name="Output 3 2 3 2 6" xfId="17906"/>
    <cellStyle name="Output 3 2 3 2 6 2" xfId="41527"/>
    <cellStyle name="Output 3 2 3 2 7" xfId="29719"/>
    <cellStyle name="Output 3 2 3 3" xfId="6225"/>
    <cellStyle name="Output 3 2 3 3 2" xfId="8565"/>
    <cellStyle name="Output 3 2 3 3 2 2" xfId="14850"/>
    <cellStyle name="Output 3 2 3 3 2 2 2" xfId="26660"/>
    <cellStyle name="Output 3 2 3 3 2 2 2 2" xfId="50279"/>
    <cellStyle name="Output 3 2 3 3 2 2 3" xfId="38471"/>
    <cellStyle name="Output 3 2 3 3 2 3" xfId="15626"/>
    <cellStyle name="Output 3 2 3 3 2 3 2" xfId="27436"/>
    <cellStyle name="Output 3 2 3 3 2 3 2 2" xfId="51055"/>
    <cellStyle name="Output 3 2 3 3 2 3 3" xfId="39247"/>
    <cellStyle name="Output 3 2 3 3 2 4" xfId="20379"/>
    <cellStyle name="Output 3 2 3 3 2 4 2" xfId="44000"/>
    <cellStyle name="Output 3 2 3 3 2 5" xfId="32192"/>
    <cellStyle name="Output 3 2 3 3 3" xfId="8903"/>
    <cellStyle name="Output 3 2 3 3 3 2" xfId="15188"/>
    <cellStyle name="Output 3 2 3 3 3 2 2" xfId="26998"/>
    <cellStyle name="Output 3 2 3 3 3 2 2 2" xfId="50617"/>
    <cellStyle name="Output 3 2 3 3 3 2 3" xfId="38809"/>
    <cellStyle name="Output 3 2 3 3 3 3" xfId="12126"/>
    <cellStyle name="Output 3 2 3 3 3 3 2" xfId="23936"/>
    <cellStyle name="Output 3 2 3 3 3 3 2 2" xfId="47555"/>
    <cellStyle name="Output 3 2 3 3 3 3 3" xfId="35747"/>
    <cellStyle name="Output 3 2 3 3 3 4" xfId="20717"/>
    <cellStyle name="Output 3 2 3 3 3 4 2" xfId="44338"/>
    <cellStyle name="Output 3 2 3 3 3 5" xfId="32530"/>
    <cellStyle name="Output 3 2 3 3 4" xfId="12534"/>
    <cellStyle name="Output 3 2 3 3 4 2" xfId="24344"/>
    <cellStyle name="Output 3 2 3 3 4 2 2" xfId="47963"/>
    <cellStyle name="Output 3 2 3 3 4 3" xfId="36155"/>
    <cellStyle name="Output 3 2 3 3 5" xfId="15988"/>
    <cellStyle name="Output 3 2 3 3 5 2" xfId="27798"/>
    <cellStyle name="Output 3 2 3 3 5 2 2" xfId="51417"/>
    <cellStyle name="Output 3 2 3 3 5 3" xfId="39609"/>
    <cellStyle name="Output 3 2 3 3 6" xfId="18093"/>
    <cellStyle name="Output 3 2 3 3 6 2" xfId="41714"/>
    <cellStyle name="Output 3 2 3 3 7" xfId="29906"/>
    <cellStyle name="Output 3 2 3 4" xfId="7370"/>
    <cellStyle name="Output 3 2 3 4 2" xfId="13655"/>
    <cellStyle name="Output 3 2 3 4 2 2" xfId="25465"/>
    <cellStyle name="Output 3 2 3 4 2 2 2" xfId="49084"/>
    <cellStyle name="Output 3 2 3 4 2 3" xfId="37276"/>
    <cellStyle name="Output 3 2 3 4 3" xfId="16210"/>
    <cellStyle name="Output 3 2 3 4 3 2" xfId="28020"/>
    <cellStyle name="Output 3 2 3 4 3 2 2" xfId="51639"/>
    <cellStyle name="Output 3 2 3 4 3 3" xfId="39831"/>
    <cellStyle name="Output 3 2 3 4 4" xfId="19184"/>
    <cellStyle name="Output 3 2 3 4 4 2" xfId="42805"/>
    <cellStyle name="Output 3 2 3 4 5" xfId="30997"/>
    <cellStyle name="Output 3 2 3 5" xfId="7295"/>
    <cellStyle name="Output 3 2 3 5 2" xfId="13580"/>
    <cellStyle name="Output 3 2 3 5 2 2" xfId="25390"/>
    <cellStyle name="Output 3 2 3 5 2 2 2" xfId="49009"/>
    <cellStyle name="Output 3 2 3 5 2 3" xfId="37201"/>
    <cellStyle name="Output 3 2 3 5 3" xfId="10697"/>
    <cellStyle name="Output 3 2 3 5 3 2" xfId="22507"/>
    <cellStyle name="Output 3 2 3 5 3 2 2" xfId="46126"/>
    <cellStyle name="Output 3 2 3 5 3 3" xfId="34318"/>
    <cellStyle name="Output 3 2 3 5 4" xfId="19109"/>
    <cellStyle name="Output 3 2 3 5 4 2" xfId="42730"/>
    <cellStyle name="Output 3 2 3 5 5" xfId="30922"/>
    <cellStyle name="Output 3 2 3 6" xfId="10773"/>
    <cellStyle name="Output 3 2 3 6 2" xfId="22583"/>
    <cellStyle name="Output 3 2 3 6 2 2" xfId="46202"/>
    <cellStyle name="Output 3 2 3 6 3" xfId="34394"/>
    <cellStyle name="Output 3 2 3 7" xfId="15789"/>
    <cellStyle name="Output 3 2 3 7 2" xfId="27599"/>
    <cellStyle name="Output 3 2 3 7 2 2" xfId="51218"/>
    <cellStyle name="Output 3 2 3 7 3" xfId="39410"/>
    <cellStyle name="Output 3 2 3 8" xfId="17287"/>
    <cellStyle name="Output 3 2 3 8 2" xfId="40908"/>
    <cellStyle name="Output 3 2 3 9" xfId="29100"/>
    <cellStyle name="Output 3 2 4" xfId="3477"/>
    <cellStyle name="Output 3 2 4 2" xfId="6096"/>
    <cellStyle name="Output 3 2 4 2 2" xfId="8455"/>
    <cellStyle name="Output 3 2 4 2 2 2" xfId="14740"/>
    <cellStyle name="Output 3 2 4 2 2 2 2" xfId="26550"/>
    <cellStyle name="Output 3 2 4 2 2 2 2 2" xfId="50169"/>
    <cellStyle name="Output 3 2 4 2 2 2 3" xfId="38361"/>
    <cellStyle name="Output 3 2 4 2 2 3" xfId="12190"/>
    <cellStyle name="Output 3 2 4 2 2 3 2" xfId="24000"/>
    <cellStyle name="Output 3 2 4 2 2 3 2 2" xfId="47619"/>
    <cellStyle name="Output 3 2 4 2 2 3 3" xfId="35811"/>
    <cellStyle name="Output 3 2 4 2 2 4" xfId="20269"/>
    <cellStyle name="Output 3 2 4 2 2 4 2" xfId="43890"/>
    <cellStyle name="Output 3 2 4 2 2 5" xfId="32082"/>
    <cellStyle name="Output 3 2 4 2 3" xfId="8802"/>
    <cellStyle name="Output 3 2 4 2 3 2" xfId="15087"/>
    <cellStyle name="Output 3 2 4 2 3 2 2" xfId="26897"/>
    <cellStyle name="Output 3 2 4 2 3 2 2 2" xfId="50516"/>
    <cellStyle name="Output 3 2 4 2 3 2 3" xfId="38708"/>
    <cellStyle name="Output 3 2 4 2 3 3" xfId="12595"/>
    <cellStyle name="Output 3 2 4 2 3 3 2" xfId="24405"/>
    <cellStyle name="Output 3 2 4 2 3 3 2 2" xfId="48024"/>
    <cellStyle name="Output 3 2 4 2 3 3 3" xfId="36216"/>
    <cellStyle name="Output 3 2 4 2 3 4" xfId="20616"/>
    <cellStyle name="Output 3 2 4 2 3 4 2" xfId="44237"/>
    <cellStyle name="Output 3 2 4 2 3 5" xfId="32429"/>
    <cellStyle name="Output 3 2 4 2 4" xfId="12422"/>
    <cellStyle name="Output 3 2 4 2 4 2" xfId="24232"/>
    <cellStyle name="Output 3 2 4 2 4 2 2" xfId="47851"/>
    <cellStyle name="Output 3 2 4 2 4 3" xfId="36043"/>
    <cellStyle name="Output 3 2 4 2 5" xfId="15841"/>
    <cellStyle name="Output 3 2 4 2 5 2" xfId="27651"/>
    <cellStyle name="Output 3 2 4 2 5 2 2" xfId="51270"/>
    <cellStyle name="Output 3 2 4 2 5 3" xfId="39462"/>
    <cellStyle name="Output 3 2 4 2 6" xfId="17992"/>
    <cellStyle name="Output 3 2 4 2 6 2" xfId="41613"/>
    <cellStyle name="Output 3 2 4 2 7" xfId="29805"/>
    <cellStyle name="Output 3 2 4 3" xfId="6244"/>
    <cellStyle name="Output 3 2 4 3 2" xfId="8584"/>
    <cellStyle name="Output 3 2 4 3 2 2" xfId="14869"/>
    <cellStyle name="Output 3 2 4 3 2 2 2" xfId="26679"/>
    <cellStyle name="Output 3 2 4 3 2 2 2 2" xfId="50298"/>
    <cellStyle name="Output 3 2 4 3 2 2 3" xfId="38490"/>
    <cellStyle name="Output 3 2 4 3 2 3" xfId="10700"/>
    <cellStyle name="Output 3 2 4 3 2 3 2" xfId="22510"/>
    <cellStyle name="Output 3 2 4 3 2 3 2 2" xfId="46129"/>
    <cellStyle name="Output 3 2 4 3 2 3 3" xfId="34321"/>
    <cellStyle name="Output 3 2 4 3 2 4" xfId="20398"/>
    <cellStyle name="Output 3 2 4 3 2 4 2" xfId="44019"/>
    <cellStyle name="Output 3 2 4 3 2 5" xfId="32211"/>
    <cellStyle name="Output 3 2 4 3 3" xfId="8922"/>
    <cellStyle name="Output 3 2 4 3 3 2" xfId="15207"/>
    <cellStyle name="Output 3 2 4 3 3 2 2" xfId="27017"/>
    <cellStyle name="Output 3 2 4 3 3 2 2 2" xfId="50636"/>
    <cellStyle name="Output 3 2 4 3 3 2 3" xfId="38828"/>
    <cellStyle name="Output 3 2 4 3 3 3" xfId="15367"/>
    <cellStyle name="Output 3 2 4 3 3 3 2" xfId="27177"/>
    <cellStyle name="Output 3 2 4 3 3 3 2 2" xfId="50796"/>
    <cellStyle name="Output 3 2 4 3 3 3 3" xfId="38988"/>
    <cellStyle name="Output 3 2 4 3 3 4" xfId="20736"/>
    <cellStyle name="Output 3 2 4 3 3 4 2" xfId="44357"/>
    <cellStyle name="Output 3 2 4 3 3 5" xfId="32549"/>
    <cellStyle name="Output 3 2 4 3 4" xfId="12553"/>
    <cellStyle name="Output 3 2 4 3 4 2" xfId="24363"/>
    <cellStyle name="Output 3 2 4 3 4 2 2" xfId="47982"/>
    <cellStyle name="Output 3 2 4 3 4 3" xfId="36174"/>
    <cellStyle name="Output 3 2 4 3 5" xfId="16723"/>
    <cellStyle name="Output 3 2 4 3 5 2" xfId="28533"/>
    <cellStyle name="Output 3 2 4 3 5 2 2" xfId="52152"/>
    <cellStyle name="Output 3 2 4 3 5 3" xfId="40344"/>
    <cellStyle name="Output 3 2 4 3 6" xfId="18112"/>
    <cellStyle name="Output 3 2 4 3 6 2" xfId="41733"/>
    <cellStyle name="Output 3 2 4 3 7" xfId="29925"/>
    <cellStyle name="Output 3 2 4 4" xfId="7479"/>
    <cellStyle name="Output 3 2 4 4 2" xfId="13764"/>
    <cellStyle name="Output 3 2 4 4 2 2" xfId="25574"/>
    <cellStyle name="Output 3 2 4 4 2 2 2" xfId="49193"/>
    <cellStyle name="Output 3 2 4 4 2 3" xfId="37385"/>
    <cellStyle name="Output 3 2 4 4 3" xfId="10008"/>
    <cellStyle name="Output 3 2 4 4 3 2" xfId="21818"/>
    <cellStyle name="Output 3 2 4 4 3 2 2" xfId="45437"/>
    <cellStyle name="Output 3 2 4 4 3 3" xfId="33629"/>
    <cellStyle name="Output 3 2 4 4 4" xfId="19293"/>
    <cellStyle name="Output 3 2 4 4 4 2" xfId="42914"/>
    <cellStyle name="Output 3 2 4 4 5" xfId="31106"/>
    <cellStyle name="Output 3 2 4 5" xfId="7173"/>
    <cellStyle name="Output 3 2 4 5 2" xfId="13458"/>
    <cellStyle name="Output 3 2 4 5 2 2" xfId="25268"/>
    <cellStyle name="Output 3 2 4 5 2 2 2" xfId="48887"/>
    <cellStyle name="Output 3 2 4 5 2 3" xfId="37079"/>
    <cellStyle name="Output 3 2 4 5 3" xfId="12223"/>
    <cellStyle name="Output 3 2 4 5 3 2" xfId="24033"/>
    <cellStyle name="Output 3 2 4 5 3 2 2" xfId="47652"/>
    <cellStyle name="Output 3 2 4 5 3 3" xfId="35844"/>
    <cellStyle name="Output 3 2 4 5 4" xfId="18987"/>
    <cellStyle name="Output 3 2 4 5 4 2" xfId="42608"/>
    <cellStyle name="Output 3 2 4 5 5" xfId="30800"/>
    <cellStyle name="Output 3 2 4 6" xfId="10900"/>
    <cellStyle name="Output 3 2 4 6 2" xfId="22710"/>
    <cellStyle name="Output 3 2 4 6 2 2" xfId="46329"/>
    <cellStyle name="Output 3 2 4 6 3" xfId="34521"/>
    <cellStyle name="Output 3 2 4 7" xfId="10138"/>
    <cellStyle name="Output 3 2 4 7 2" xfId="21948"/>
    <cellStyle name="Output 3 2 4 7 2 2" xfId="45567"/>
    <cellStyle name="Output 3 2 4 7 3" xfId="33759"/>
    <cellStyle name="Output 3 2 4 8" xfId="17394"/>
    <cellStyle name="Output 3 2 4 8 2" xfId="41015"/>
    <cellStyle name="Output 3 2 4 9" xfId="29207"/>
    <cellStyle name="Output 3 2 5" xfId="3498"/>
    <cellStyle name="Output 3 2 5 2" xfId="6107"/>
    <cellStyle name="Output 3 2 5 2 2" xfId="8466"/>
    <cellStyle name="Output 3 2 5 2 2 2" xfId="14751"/>
    <cellStyle name="Output 3 2 5 2 2 2 2" xfId="26561"/>
    <cellStyle name="Output 3 2 5 2 2 2 2 2" xfId="50180"/>
    <cellStyle name="Output 3 2 5 2 2 2 3" xfId="38372"/>
    <cellStyle name="Output 3 2 5 2 2 3" xfId="9370"/>
    <cellStyle name="Output 3 2 5 2 2 3 2" xfId="21180"/>
    <cellStyle name="Output 3 2 5 2 2 3 2 2" xfId="44799"/>
    <cellStyle name="Output 3 2 5 2 2 3 3" xfId="32991"/>
    <cellStyle name="Output 3 2 5 2 2 4" xfId="20280"/>
    <cellStyle name="Output 3 2 5 2 2 4 2" xfId="43901"/>
    <cellStyle name="Output 3 2 5 2 2 5" xfId="32093"/>
    <cellStyle name="Output 3 2 5 2 3" xfId="8813"/>
    <cellStyle name="Output 3 2 5 2 3 2" xfId="15098"/>
    <cellStyle name="Output 3 2 5 2 3 2 2" xfId="26908"/>
    <cellStyle name="Output 3 2 5 2 3 2 2 2" xfId="50527"/>
    <cellStyle name="Output 3 2 5 2 3 2 3" xfId="38719"/>
    <cellStyle name="Output 3 2 5 2 3 3" xfId="10099"/>
    <cellStyle name="Output 3 2 5 2 3 3 2" xfId="21909"/>
    <cellStyle name="Output 3 2 5 2 3 3 2 2" xfId="45528"/>
    <cellStyle name="Output 3 2 5 2 3 3 3" xfId="33720"/>
    <cellStyle name="Output 3 2 5 2 3 4" xfId="20627"/>
    <cellStyle name="Output 3 2 5 2 3 4 2" xfId="44248"/>
    <cellStyle name="Output 3 2 5 2 3 5" xfId="32440"/>
    <cellStyle name="Output 3 2 5 2 4" xfId="12433"/>
    <cellStyle name="Output 3 2 5 2 4 2" xfId="24243"/>
    <cellStyle name="Output 3 2 5 2 4 2 2" xfId="47862"/>
    <cellStyle name="Output 3 2 5 2 4 3" xfId="36054"/>
    <cellStyle name="Output 3 2 5 2 5" xfId="9399"/>
    <cellStyle name="Output 3 2 5 2 5 2" xfId="21209"/>
    <cellStyle name="Output 3 2 5 2 5 2 2" xfId="44828"/>
    <cellStyle name="Output 3 2 5 2 5 3" xfId="33020"/>
    <cellStyle name="Output 3 2 5 2 6" xfId="18003"/>
    <cellStyle name="Output 3 2 5 2 6 2" xfId="41624"/>
    <cellStyle name="Output 3 2 5 2 7" xfId="29816"/>
    <cellStyle name="Output 3 2 5 3" xfId="6249"/>
    <cellStyle name="Output 3 2 5 3 2" xfId="8589"/>
    <cellStyle name="Output 3 2 5 3 2 2" xfId="14874"/>
    <cellStyle name="Output 3 2 5 3 2 2 2" xfId="26684"/>
    <cellStyle name="Output 3 2 5 3 2 2 2 2" xfId="50303"/>
    <cellStyle name="Output 3 2 5 3 2 2 3" xfId="38495"/>
    <cellStyle name="Output 3 2 5 3 2 3" xfId="15532"/>
    <cellStyle name="Output 3 2 5 3 2 3 2" xfId="27342"/>
    <cellStyle name="Output 3 2 5 3 2 3 2 2" xfId="50961"/>
    <cellStyle name="Output 3 2 5 3 2 3 3" xfId="39153"/>
    <cellStyle name="Output 3 2 5 3 2 4" xfId="20403"/>
    <cellStyle name="Output 3 2 5 3 2 4 2" xfId="44024"/>
    <cellStyle name="Output 3 2 5 3 2 5" xfId="32216"/>
    <cellStyle name="Output 3 2 5 3 3" xfId="8927"/>
    <cellStyle name="Output 3 2 5 3 3 2" xfId="15212"/>
    <cellStyle name="Output 3 2 5 3 3 2 2" xfId="27022"/>
    <cellStyle name="Output 3 2 5 3 3 2 2 2" xfId="50641"/>
    <cellStyle name="Output 3 2 5 3 3 2 3" xfId="38833"/>
    <cellStyle name="Output 3 2 5 3 3 3" xfId="9204"/>
    <cellStyle name="Output 3 2 5 3 3 3 2" xfId="21014"/>
    <cellStyle name="Output 3 2 5 3 3 3 2 2" xfId="44633"/>
    <cellStyle name="Output 3 2 5 3 3 3 3" xfId="32825"/>
    <cellStyle name="Output 3 2 5 3 3 4" xfId="20741"/>
    <cellStyle name="Output 3 2 5 3 3 4 2" xfId="44362"/>
    <cellStyle name="Output 3 2 5 3 3 5" xfId="32554"/>
    <cellStyle name="Output 3 2 5 3 4" xfId="12558"/>
    <cellStyle name="Output 3 2 5 3 4 2" xfId="24368"/>
    <cellStyle name="Output 3 2 5 3 4 2 2" xfId="47987"/>
    <cellStyle name="Output 3 2 5 3 4 3" xfId="36179"/>
    <cellStyle name="Output 3 2 5 3 5" xfId="15987"/>
    <cellStyle name="Output 3 2 5 3 5 2" xfId="27797"/>
    <cellStyle name="Output 3 2 5 3 5 2 2" xfId="51416"/>
    <cellStyle name="Output 3 2 5 3 5 3" xfId="39608"/>
    <cellStyle name="Output 3 2 5 3 6" xfId="18117"/>
    <cellStyle name="Output 3 2 5 3 6 2" xfId="41738"/>
    <cellStyle name="Output 3 2 5 3 7" xfId="29930"/>
    <cellStyle name="Output 3 2 5 4" xfId="7500"/>
    <cellStyle name="Output 3 2 5 4 2" xfId="13785"/>
    <cellStyle name="Output 3 2 5 4 2 2" xfId="25595"/>
    <cellStyle name="Output 3 2 5 4 2 2 2" xfId="49214"/>
    <cellStyle name="Output 3 2 5 4 2 3" xfId="37406"/>
    <cellStyle name="Output 3 2 5 4 3" xfId="16576"/>
    <cellStyle name="Output 3 2 5 4 3 2" xfId="28386"/>
    <cellStyle name="Output 3 2 5 4 3 2 2" xfId="52005"/>
    <cellStyle name="Output 3 2 5 4 3 3" xfId="40197"/>
    <cellStyle name="Output 3 2 5 4 4" xfId="19314"/>
    <cellStyle name="Output 3 2 5 4 4 2" xfId="42935"/>
    <cellStyle name="Output 3 2 5 4 5" xfId="31127"/>
    <cellStyle name="Output 3 2 5 5" xfId="7258"/>
    <cellStyle name="Output 3 2 5 5 2" xfId="13543"/>
    <cellStyle name="Output 3 2 5 5 2 2" xfId="25353"/>
    <cellStyle name="Output 3 2 5 5 2 2 2" xfId="48972"/>
    <cellStyle name="Output 3 2 5 5 2 3" xfId="37164"/>
    <cellStyle name="Output 3 2 5 5 3" xfId="12597"/>
    <cellStyle name="Output 3 2 5 5 3 2" xfId="24407"/>
    <cellStyle name="Output 3 2 5 5 3 2 2" xfId="48026"/>
    <cellStyle name="Output 3 2 5 5 3 3" xfId="36218"/>
    <cellStyle name="Output 3 2 5 5 4" xfId="19072"/>
    <cellStyle name="Output 3 2 5 5 4 2" xfId="42693"/>
    <cellStyle name="Output 3 2 5 5 5" xfId="30885"/>
    <cellStyle name="Output 3 2 5 6" xfId="10921"/>
    <cellStyle name="Output 3 2 5 6 2" xfId="22731"/>
    <cellStyle name="Output 3 2 5 6 2 2" xfId="46350"/>
    <cellStyle name="Output 3 2 5 6 3" xfId="34542"/>
    <cellStyle name="Output 3 2 5 7" xfId="16741"/>
    <cellStyle name="Output 3 2 5 7 2" xfId="28551"/>
    <cellStyle name="Output 3 2 5 7 2 2" xfId="52170"/>
    <cellStyle name="Output 3 2 5 7 3" xfId="40362"/>
    <cellStyle name="Output 3 2 5 8" xfId="17415"/>
    <cellStyle name="Output 3 2 5 8 2" xfId="41036"/>
    <cellStyle name="Output 3 2 5 9" xfId="29228"/>
    <cellStyle name="Output 3 2 6" xfId="3400"/>
    <cellStyle name="Output 3 2 6 2" xfId="6231"/>
    <cellStyle name="Output 3 2 6 2 2" xfId="8571"/>
    <cellStyle name="Output 3 2 6 2 2 2" xfId="14856"/>
    <cellStyle name="Output 3 2 6 2 2 2 2" xfId="26666"/>
    <cellStyle name="Output 3 2 6 2 2 2 2 2" xfId="50285"/>
    <cellStyle name="Output 3 2 6 2 2 2 3" xfId="38477"/>
    <cellStyle name="Output 3 2 6 2 2 3" xfId="12250"/>
    <cellStyle name="Output 3 2 6 2 2 3 2" xfId="24060"/>
    <cellStyle name="Output 3 2 6 2 2 3 2 2" xfId="47679"/>
    <cellStyle name="Output 3 2 6 2 2 3 3" xfId="35871"/>
    <cellStyle name="Output 3 2 6 2 2 4" xfId="20385"/>
    <cellStyle name="Output 3 2 6 2 2 4 2" xfId="44006"/>
    <cellStyle name="Output 3 2 6 2 2 5" xfId="32198"/>
    <cellStyle name="Output 3 2 6 2 3" xfId="8909"/>
    <cellStyle name="Output 3 2 6 2 3 2" xfId="15194"/>
    <cellStyle name="Output 3 2 6 2 3 2 2" xfId="27004"/>
    <cellStyle name="Output 3 2 6 2 3 2 2 2" xfId="50623"/>
    <cellStyle name="Output 3 2 6 2 3 2 3" xfId="38815"/>
    <cellStyle name="Output 3 2 6 2 3 3" xfId="10284"/>
    <cellStyle name="Output 3 2 6 2 3 3 2" xfId="22094"/>
    <cellStyle name="Output 3 2 6 2 3 3 2 2" xfId="45713"/>
    <cellStyle name="Output 3 2 6 2 3 3 3" xfId="33905"/>
    <cellStyle name="Output 3 2 6 2 3 4" xfId="20723"/>
    <cellStyle name="Output 3 2 6 2 3 4 2" xfId="44344"/>
    <cellStyle name="Output 3 2 6 2 3 5" xfId="32536"/>
    <cellStyle name="Output 3 2 6 2 4" xfId="12540"/>
    <cellStyle name="Output 3 2 6 2 4 2" xfId="24350"/>
    <cellStyle name="Output 3 2 6 2 4 2 2" xfId="47969"/>
    <cellStyle name="Output 3 2 6 2 4 3" xfId="36161"/>
    <cellStyle name="Output 3 2 6 2 5" xfId="16700"/>
    <cellStyle name="Output 3 2 6 2 5 2" xfId="28510"/>
    <cellStyle name="Output 3 2 6 2 5 2 2" xfId="52129"/>
    <cellStyle name="Output 3 2 6 2 5 3" xfId="40321"/>
    <cellStyle name="Output 3 2 6 2 6" xfId="18099"/>
    <cellStyle name="Output 3 2 6 2 6 2" xfId="41720"/>
    <cellStyle name="Output 3 2 6 2 7" xfId="29912"/>
    <cellStyle name="Output 3 2 6 3" xfId="7402"/>
    <cellStyle name="Output 3 2 6 3 2" xfId="13687"/>
    <cellStyle name="Output 3 2 6 3 2 2" xfId="25497"/>
    <cellStyle name="Output 3 2 6 3 2 2 2" xfId="49116"/>
    <cellStyle name="Output 3 2 6 3 2 3" xfId="37308"/>
    <cellStyle name="Output 3 2 6 3 3" xfId="16510"/>
    <cellStyle name="Output 3 2 6 3 3 2" xfId="28320"/>
    <cellStyle name="Output 3 2 6 3 3 2 2" xfId="51939"/>
    <cellStyle name="Output 3 2 6 3 3 3" xfId="40131"/>
    <cellStyle name="Output 3 2 6 3 4" xfId="19216"/>
    <cellStyle name="Output 3 2 6 3 4 2" xfId="42837"/>
    <cellStyle name="Output 3 2 6 3 5" xfId="31029"/>
    <cellStyle name="Output 3 2 6 4" xfId="8003"/>
    <cellStyle name="Output 3 2 6 4 2" xfId="14288"/>
    <cellStyle name="Output 3 2 6 4 2 2" xfId="26098"/>
    <cellStyle name="Output 3 2 6 4 2 2 2" xfId="49717"/>
    <cellStyle name="Output 3 2 6 4 2 3" xfId="37909"/>
    <cellStyle name="Output 3 2 6 4 3" xfId="11435"/>
    <cellStyle name="Output 3 2 6 4 3 2" xfId="23245"/>
    <cellStyle name="Output 3 2 6 4 3 2 2" xfId="46864"/>
    <cellStyle name="Output 3 2 6 4 3 3" xfId="35056"/>
    <cellStyle name="Output 3 2 6 4 4" xfId="19817"/>
    <cellStyle name="Output 3 2 6 4 4 2" xfId="43438"/>
    <cellStyle name="Output 3 2 6 4 5" xfId="31630"/>
    <cellStyle name="Output 3 2 6 5" xfId="10823"/>
    <cellStyle name="Output 3 2 6 5 2" xfId="22633"/>
    <cellStyle name="Output 3 2 6 5 2 2" xfId="46252"/>
    <cellStyle name="Output 3 2 6 5 3" xfId="34444"/>
    <cellStyle name="Output 3 2 6 6" xfId="16030"/>
    <cellStyle name="Output 3 2 6 6 2" xfId="27840"/>
    <cellStyle name="Output 3 2 6 6 2 2" xfId="51459"/>
    <cellStyle name="Output 3 2 6 6 3" xfId="39651"/>
    <cellStyle name="Output 3 2 6 7" xfId="17317"/>
    <cellStyle name="Output 3 2 6 7 2" xfId="40938"/>
    <cellStyle name="Output 3 2 6 8" xfId="29130"/>
    <cellStyle name="Output 3 2 7" xfId="654"/>
    <cellStyle name="Output 3 2 7 2" xfId="6515"/>
    <cellStyle name="Output 3 2 7 2 2" xfId="12800"/>
    <cellStyle name="Output 3 2 7 2 2 2" xfId="24610"/>
    <cellStyle name="Output 3 2 7 2 2 2 2" xfId="48229"/>
    <cellStyle name="Output 3 2 7 2 2 3" xfId="36421"/>
    <cellStyle name="Output 3 2 7 2 3" xfId="10109"/>
    <cellStyle name="Output 3 2 7 2 3 2" xfId="21919"/>
    <cellStyle name="Output 3 2 7 2 3 2 2" xfId="45538"/>
    <cellStyle name="Output 3 2 7 2 3 3" xfId="33730"/>
    <cellStyle name="Output 3 2 7 2 4" xfId="18329"/>
    <cellStyle name="Output 3 2 7 2 4 2" xfId="41950"/>
    <cellStyle name="Output 3 2 7 2 5" xfId="30142"/>
    <cellStyle name="Output 3 2 7 3" xfId="8609"/>
    <cellStyle name="Output 3 2 7 3 2" xfId="14894"/>
    <cellStyle name="Output 3 2 7 3 2 2" xfId="26704"/>
    <cellStyle name="Output 3 2 7 3 2 2 2" xfId="50323"/>
    <cellStyle name="Output 3 2 7 3 2 3" xfId="38515"/>
    <cellStyle name="Output 3 2 7 3 3" xfId="9818"/>
    <cellStyle name="Output 3 2 7 3 3 2" xfId="21628"/>
    <cellStyle name="Output 3 2 7 3 3 2 2" xfId="45247"/>
    <cellStyle name="Output 3 2 7 3 3 3" xfId="33439"/>
    <cellStyle name="Output 3 2 7 3 4" xfId="20423"/>
    <cellStyle name="Output 3 2 7 3 4 2" xfId="44044"/>
    <cellStyle name="Output 3 2 7 3 5" xfId="32236"/>
    <cellStyle name="Output 3 2 7 4" xfId="9309"/>
    <cellStyle name="Output 3 2 7 4 2" xfId="21119"/>
    <cellStyle name="Output 3 2 7 4 2 2" xfId="44738"/>
    <cellStyle name="Output 3 2 7 4 3" xfId="32930"/>
    <cellStyle name="Output 3 2 7 5" xfId="16017"/>
    <cellStyle name="Output 3 2 7 5 2" xfId="27827"/>
    <cellStyle name="Output 3 2 7 5 2 2" xfId="51446"/>
    <cellStyle name="Output 3 2 7 5 3" xfId="39638"/>
    <cellStyle name="Output 3 2 7 6" xfId="16854"/>
    <cellStyle name="Output 3 2 7 6 2" xfId="40475"/>
    <cellStyle name="Output 3 2 7 7" xfId="28667"/>
    <cellStyle name="Output 3 3" xfId="1143"/>
    <cellStyle name="Output 3 3 10" xfId="28850"/>
    <cellStyle name="Output 3 3 2" xfId="1072"/>
    <cellStyle name="Output 3 3 2 2" xfId="1409"/>
    <cellStyle name="Output 3 3 2 2 2" xfId="1687"/>
    <cellStyle name="Output 3 3 2 2 2 2" xfId="2225"/>
    <cellStyle name="Output 3 3 2 2 2 2 2" xfId="4878"/>
    <cellStyle name="Output 3 3 2 2 2 2 2 2" xfId="8052"/>
    <cellStyle name="Output 3 3 2 2 2 2 2 2 2" xfId="14337"/>
    <cellStyle name="Output 3 3 2 2 2 2 2 2 2 2" xfId="26147"/>
    <cellStyle name="Output 3 3 2 2 2 2 2 2 2 2 2" xfId="49766"/>
    <cellStyle name="Output 3 3 2 2 2 2 2 2 2 3" xfId="37958"/>
    <cellStyle name="Output 3 3 2 2 2 2 2 2 3" xfId="9743"/>
    <cellStyle name="Output 3 3 2 2 2 2 2 2 3 2" xfId="21553"/>
    <cellStyle name="Output 3 3 2 2 2 2 2 2 3 2 2" xfId="45172"/>
    <cellStyle name="Output 3 3 2 2 2 2 2 2 3 3" xfId="33364"/>
    <cellStyle name="Output 3 3 2 2 2 2 2 2 4" xfId="19866"/>
    <cellStyle name="Output 3 3 2 2 2 2 2 2 4 2" xfId="43487"/>
    <cellStyle name="Output 3 3 2 2 2 2 2 2 5" xfId="31679"/>
    <cellStyle name="Output 3 3 2 2 2 2 2 3" xfId="8282"/>
    <cellStyle name="Output 3 3 2 2 2 2 2 3 2" xfId="14567"/>
    <cellStyle name="Output 3 3 2 2 2 2 2 3 2 2" xfId="26377"/>
    <cellStyle name="Output 3 3 2 2 2 2 2 3 2 2 2" xfId="49996"/>
    <cellStyle name="Output 3 3 2 2 2 2 2 3 2 3" xfId="38188"/>
    <cellStyle name="Output 3 3 2 2 2 2 2 3 3" xfId="11443"/>
    <cellStyle name="Output 3 3 2 2 2 2 2 3 3 2" xfId="23253"/>
    <cellStyle name="Output 3 3 2 2 2 2 2 3 3 2 2" xfId="46872"/>
    <cellStyle name="Output 3 3 2 2 2 2 2 3 3 3" xfId="35064"/>
    <cellStyle name="Output 3 3 2 2 2 2 2 3 4" xfId="20096"/>
    <cellStyle name="Output 3 3 2 2 2 2 2 3 4 2" xfId="43717"/>
    <cellStyle name="Output 3 3 2 2 2 2 2 3 5" xfId="31909"/>
    <cellStyle name="Output 3 3 2 2 2 2 2 4" xfId="11754"/>
    <cellStyle name="Output 3 3 2 2 2 2 2 4 2" xfId="23564"/>
    <cellStyle name="Output 3 3 2 2 2 2 2 4 2 2" xfId="47183"/>
    <cellStyle name="Output 3 3 2 2 2 2 2 4 3" xfId="35375"/>
    <cellStyle name="Output 3 3 2 2 2 2 2 5" xfId="15548"/>
    <cellStyle name="Output 3 3 2 2 2 2 2 5 2" xfId="27358"/>
    <cellStyle name="Output 3 3 2 2 2 2 2 5 2 2" xfId="50977"/>
    <cellStyle name="Output 3 3 2 2 2 2 2 5 3" xfId="39169"/>
    <cellStyle name="Output 3 3 2 2 2 2 2 6" xfId="17779"/>
    <cellStyle name="Output 3 3 2 2 2 2 2 6 2" xfId="41400"/>
    <cellStyle name="Output 3 3 2 2 2 2 2 7" xfId="29592"/>
    <cellStyle name="Output 3 3 2 2 2 2 3" xfId="6204"/>
    <cellStyle name="Output 3 3 2 2 2 2 3 2" xfId="8544"/>
    <cellStyle name="Output 3 3 2 2 2 2 3 2 2" xfId="14829"/>
    <cellStyle name="Output 3 3 2 2 2 2 3 2 2 2" xfId="26639"/>
    <cellStyle name="Output 3 3 2 2 2 2 3 2 2 2 2" xfId="50258"/>
    <cellStyle name="Output 3 3 2 2 2 2 3 2 2 3" xfId="38450"/>
    <cellStyle name="Output 3 3 2 2 2 2 3 2 3" xfId="9252"/>
    <cellStyle name="Output 3 3 2 2 2 2 3 2 3 2" xfId="21062"/>
    <cellStyle name="Output 3 3 2 2 2 2 3 2 3 2 2" xfId="44681"/>
    <cellStyle name="Output 3 3 2 2 2 2 3 2 3 3" xfId="32873"/>
    <cellStyle name="Output 3 3 2 2 2 2 3 2 4" xfId="20358"/>
    <cellStyle name="Output 3 3 2 2 2 2 3 2 4 2" xfId="43979"/>
    <cellStyle name="Output 3 3 2 2 2 2 3 2 5" xfId="32171"/>
    <cellStyle name="Output 3 3 2 2 2 2 3 3" xfId="8882"/>
    <cellStyle name="Output 3 3 2 2 2 2 3 3 2" xfId="15167"/>
    <cellStyle name="Output 3 3 2 2 2 2 3 3 2 2" xfId="26977"/>
    <cellStyle name="Output 3 3 2 2 2 2 3 3 2 2 2" xfId="50596"/>
    <cellStyle name="Output 3 3 2 2 2 2 3 3 2 3" xfId="38788"/>
    <cellStyle name="Output 3 3 2 2 2 2 3 3 3" xfId="15509"/>
    <cellStyle name="Output 3 3 2 2 2 2 3 3 3 2" xfId="27319"/>
    <cellStyle name="Output 3 3 2 2 2 2 3 3 3 2 2" xfId="50938"/>
    <cellStyle name="Output 3 3 2 2 2 2 3 3 3 3" xfId="39130"/>
    <cellStyle name="Output 3 3 2 2 2 2 3 3 4" xfId="20696"/>
    <cellStyle name="Output 3 3 2 2 2 2 3 3 4 2" xfId="44317"/>
    <cellStyle name="Output 3 3 2 2 2 2 3 3 5" xfId="32509"/>
    <cellStyle name="Output 3 3 2 2 2 2 3 4" xfId="12513"/>
    <cellStyle name="Output 3 3 2 2 2 2 3 4 2" xfId="24323"/>
    <cellStyle name="Output 3 3 2 2 2 2 3 4 2 2" xfId="47942"/>
    <cellStyle name="Output 3 3 2 2 2 2 3 4 3" xfId="36134"/>
    <cellStyle name="Output 3 3 2 2 2 2 3 5" xfId="10295"/>
    <cellStyle name="Output 3 3 2 2 2 2 3 5 2" xfId="22105"/>
    <cellStyle name="Output 3 3 2 2 2 2 3 5 2 2" xfId="45724"/>
    <cellStyle name="Output 3 3 2 2 2 2 3 5 3" xfId="33916"/>
    <cellStyle name="Output 3 3 2 2 2 2 3 6" xfId="18072"/>
    <cellStyle name="Output 3 3 2 2 2 2 3 6 2" xfId="41693"/>
    <cellStyle name="Output 3 3 2 2 2 2 3 7" xfId="29885"/>
    <cellStyle name="Output 3 3 2 2 2 2 4" xfId="7064"/>
    <cellStyle name="Output 3 3 2 2 2 2 4 2" xfId="13349"/>
    <cellStyle name="Output 3 3 2 2 2 2 4 2 2" xfId="25159"/>
    <cellStyle name="Output 3 3 2 2 2 2 4 2 2 2" xfId="48778"/>
    <cellStyle name="Output 3 3 2 2 2 2 4 2 3" xfId="36970"/>
    <cellStyle name="Output 3 3 2 2 2 2 4 3" xfId="10336"/>
    <cellStyle name="Output 3 3 2 2 2 2 4 3 2" xfId="22146"/>
    <cellStyle name="Output 3 3 2 2 2 2 4 3 2 2" xfId="45765"/>
    <cellStyle name="Output 3 3 2 2 2 2 4 3 3" xfId="33957"/>
    <cellStyle name="Output 3 3 2 2 2 2 4 4" xfId="18878"/>
    <cellStyle name="Output 3 3 2 2 2 2 4 4 2" xfId="42499"/>
    <cellStyle name="Output 3 3 2 2 2 2 4 5" xfId="30691"/>
    <cellStyle name="Output 3 3 2 2 2 2 5" xfId="7125"/>
    <cellStyle name="Output 3 3 2 2 2 2 5 2" xfId="13410"/>
    <cellStyle name="Output 3 3 2 2 2 2 5 2 2" xfId="25220"/>
    <cellStyle name="Output 3 3 2 2 2 2 5 2 2 2" xfId="48839"/>
    <cellStyle name="Output 3 3 2 2 2 2 5 2 3" xfId="37031"/>
    <cellStyle name="Output 3 3 2 2 2 2 5 3" xfId="9806"/>
    <cellStyle name="Output 3 3 2 2 2 2 5 3 2" xfId="21616"/>
    <cellStyle name="Output 3 3 2 2 2 2 5 3 2 2" xfId="45235"/>
    <cellStyle name="Output 3 3 2 2 2 2 5 3 3" xfId="33427"/>
    <cellStyle name="Output 3 3 2 2 2 2 5 4" xfId="18939"/>
    <cellStyle name="Output 3 3 2 2 2 2 5 4 2" xfId="42560"/>
    <cellStyle name="Output 3 3 2 2 2 2 5 5" xfId="30752"/>
    <cellStyle name="Output 3 3 2 2 2 2 6" xfId="10192"/>
    <cellStyle name="Output 3 3 2 2 2 2 6 2" xfId="22002"/>
    <cellStyle name="Output 3 3 2 2 2 2 6 2 2" xfId="45621"/>
    <cellStyle name="Output 3 3 2 2 2 2 6 3" xfId="33813"/>
    <cellStyle name="Output 3 3 2 2 2 2 7" xfId="16815"/>
    <cellStyle name="Output 3 3 2 2 2 2 7 2" xfId="28625"/>
    <cellStyle name="Output 3 3 2 2 2 2 7 2 2" xfId="52244"/>
    <cellStyle name="Output 3 3 2 2 2 2 7 3" xfId="40436"/>
    <cellStyle name="Output 3 3 2 2 2 2 8" xfId="17160"/>
    <cellStyle name="Output 3 3 2 2 2 2 8 2" xfId="40781"/>
    <cellStyle name="Output 3 3 2 2 2 2 9" xfId="28973"/>
    <cellStyle name="Output 3 3 2 2 2 3" xfId="4345"/>
    <cellStyle name="Output 3 3 2 2 2 3 2" xfId="7909"/>
    <cellStyle name="Output 3 3 2 2 2 3 2 2" xfId="14194"/>
    <cellStyle name="Output 3 3 2 2 2 3 2 2 2" xfId="26004"/>
    <cellStyle name="Output 3 3 2 2 2 3 2 2 2 2" xfId="49623"/>
    <cellStyle name="Output 3 3 2 2 2 3 2 2 3" xfId="37815"/>
    <cellStyle name="Output 3 3 2 2 2 3 2 3" xfId="11892"/>
    <cellStyle name="Output 3 3 2 2 2 3 2 3 2" xfId="23702"/>
    <cellStyle name="Output 3 3 2 2 2 3 2 3 2 2" xfId="47321"/>
    <cellStyle name="Output 3 3 2 2 2 3 2 3 3" xfId="35513"/>
    <cellStyle name="Output 3 3 2 2 2 3 2 4" xfId="19723"/>
    <cellStyle name="Output 3 3 2 2 2 3 2 4 2" xfId="43344"/>
    <cellStyle name="Output 3 3 2 2 2 3 2 5" xfId="31536"/>
    <cellStyle name="Output 3 3 2 2 2 3 3" xfId="7594"/>
    <cellStyle name="Output 3 3 2 2 2 3 3 2" xfId="13879"/>
    <cellStyle name="Output 3 3 2 2 2 3 3 2 2" xfId="25689"/>
    <cellStyle name="Output 3 3 2 2 2 3 3 2 2 2" xfId="49308"/>
    <cellStyle name="Output 3 3 2 2 2 3 3 2 3" xfId="37500"/>
    <cellStyle name="Output 3 3 2 2 2 3 3 3" xfId="16061"/>
    <cellStyle name="Output 3 3 2 2 2 3 3 3 2" xfId="27871"/>
    <cellStyle name="Output 3 3 2 2 2 3 3 3 2 2" xfId="51490"/>
    <cellStyle name="Output 3 3 2 2 2 3 3 3 3" xfId="39682"/>
    <cellStyle name="Output 3 3 2 2 2 3 3 4" xfId="19408"/>
    <cellStyle name="Output 3 3 2 2 2 3 3 4 2" xfId="43029"/>
    <cellStyle name="Output 3 3 2 2 2 3 3 5" xfId="31221"/>
    <cellStyle name="Output 3 3 2 2 2 3 4" xfId="11461"/>
    <cellStyle name="Output 3 3 2 2 2 3 4 2" xfId="23271"/>
    <cellStyle name="Output 3 3 2 2 2 3 4 2 2" xfId="46890"/>
    <cellStyle name="Output 3 3 2 2 2 3 4 3" xfId="35082"/>
    <cellStyle name="Output 3 3 2 2 2 3 5" xfId="15388"/>
    <cellStyle name="Output 3 3 2 2 2 3 5 2" xfId="27198"/>
    <cellStyle name="Output 3 3 2 2 2 3 5 2 2" xfId="50817"/>
    <cellStyle name="Output 3 3 2 2 2 3 5 3" xfId="39009"/>
    <cellStyle name="Output 3 3 2 2 2 3 6" xfId="17726"/>
    <cellStyle name="Output 3 3 2 2 2 3 6 2" xfId="41347"/>
    <cellStyle name="Output 3 3 2 2 2 3 7" xfId="29539"/>
    <cellStyle name="Output 3 3 2 2 2 4" xfId="6924"/>
    <cellStyle name="Output 3 3 2 2 2 4 2" xfId="13209"/>
    <cellStyle name="Output 3 3 2 2 2 4 2 2" xfId="25019"/>
    <cellStyle name="Output 3 3 2 2 2 4 2 2 2" xfId="48638"/>
    <cellStyle name="Output 3 3 2 2 2 4 2 3" xfId="36830"/>
    <cellStyle name="Output 3 3 2 2 2 4 3" xfId="15521"/>
    <cellStyle name="Output 3 3 2 2 2 4 3 2" xfId="27331"/>
    <cellStyle name="Output 3 3 2 2 2 4 3 2 2" xfId="50950"/>
    <cellStyle name="Output 3 3 2 2 2 4 3 3" xfId="39142"/>
    <cellStyle name="Output 3 3 2 2 2 4 4" xfId="18738"/>
    <cellStyle name="Output 3 3 2 2 2 4 4 2" xfId="42359"/>
    <cellStyle name="Output 3 3 2 2 2 4 5" xfId="30551"/>
    <cellStyle name="Output 3 3 2 2 2 5" xfId="7966"/>
    <cellStyle name="Output 3 3 2 2 2 5 2" xfId="14251"/>
    <cellStyle name="Output 3 3 2 2 2 5 2 2" xfId="26061"/>
    <cellStyle name="Output 3 3 2 2 2 5 2 2 2" xfId="49680"/>
    <cellStyle name="Output 3 3 2 2 2 5 2 3" xfId="37872"/>
    <cellStyle name="Output 3 3 2 2 2 5 3" xfId="10395"/>
    <cellStyle name="Output 3 3 2 2 2 5 3 2" xfId="22205"/>
    <cellStyle name="Output 3 3 2 2 2 5 3 2 2" xfId="45824"/>
    <cellStyle name="Output 3 3 2 2 2 5 3 3" xfId="34016"/>
    <cellStyle name="Output 3 3 2 2 2 5 4" xfId="19780"/>
    <cellStyle name="Output 3 3 2 2 2 5 4 2" xfId="43401"/>
    <cellStyle name="Output 3 3 2 2 2 5 5" xfId="31593"/>
    <cellStyle name="Output 3 3 2 2 2 6" xfId="9918"/>
    <cellStyle name="Output 3 3 2 2 2 6 2" xfId="21728"/>
    <cellStyle name="Output 3 3 2 2 2 6 2 2" xfId="45347"/>
    <cellStyle name="Output 3 3 2 2 2 6 3" xfId="33539"/>
    <cellStyle name="Output 3 3 2 2 2 7" xfId="10357"/>
    <cellStyle name="Output 3 3 2 2 2 7 2" xfId="22167"/>
    <cellStyle name="Output 3 3 2 2 2 7 2 2" xfId="45786"/>
    <cellStyle name="Output 3 3 2 2 2 7 3" xfId="33978"/>
    <cellStyle name="Output 3 3 2 2 2 8" xfId="17107"/>
    <cellStyle name="Output 3 3 2 2 2 8 2" xfId="40728"/>
    <cellStyle name="Output 3 3 2 2 2 9" xfId="28920"/>
    <cellStyle name="Output 3 3 2 2 3" xfId="4078"/>
    <cellStyle name="Output 3 3 2 2 3 2" xfId="7840"/>
    <cellStyle name="Output 3 3 2 2 3 2 2" xfId="14125"/>
    <cellStyle name="Output 3 3 2 2 3 2 2 2" xfId="25935"/>
    <cellStyle name="Output 3 3 2 2 3 2 2 2 2" xfId="49554"/>
    <cellStyle name="Output 3 3 2 2 3 2 2 3" xfId="37746"/>
    <cellStyle name="Output 3 3 2 2 3 2 3" xfId="10946"/>
    <cellStyle name="Output 3 3 2 2 3 2 3 2" xfId="22756"/>
    <cellStyle name="Output 3 3 2 2 3 2 3 2 2" xfId="46375"/>
    <cellStyle name="Output 3 3 2 2 3 2 3 3" xfId="34567"/>
    <cellStyle name="Output 3 3 2 2 3 2 4" xfId="19654"/>
    <cellStyle name="Output 3 3 2 2 3 2 4 2" xfId="43275"/>
    <cellStyle name="Output 3 3 2 2 3 2 5" xfId="31467"/>
    <cellStyle name="Output 3 3 2 2 3 3" xfId="8109"/>
    <cellStyle name="Output 3 3 2 2 3 3 2" xfId="14394"/>
    <cellStyle name="Output 3 3 2 2 3 3 2 2" xfId="26204"/>
    <cellStyle name="Output 3 3 2 2 3 3 2 2 2" xfId="49823"/>
    <cellStyle name="Output 3 3 2 2 3 3 2 3" xfId="38015"/>
    <cellStyle name="Output 3 3 2 2 3 3 3" xfId="11575"/>
    <cellStyle name="Output 3 3 2 2 3 3 3 2" xfId="23385"/>
    <cellStyle name="Output 3 3 2 2 3 3 3 2 2" xfId="47004"/>
    <cellStyle name="Output 3 3 2 2 3 3 3 3" xfId="35196"/>
    <cellStyle name="Output 3 3 2 2 3 3 4" xfId="19923"/>
    <cellStyle name="Output 3 3 2 2 3 3 4 2" xfId="43544"/>
    <cellStyle name="Output 3 3 2 2 3 3 5" xfId="31736"/>
    <cellStyle name="Output 3 3 2 2 3 4" xfId="11325"/>
    <cellStyle name="Output 3 3 2 2 3 4 2" xfId="23135"/>
    <cellStyle name="Output 3 3 2 2 3 4 2 2" xfId="46754"/>
    <cellStyle name="Output 3 3 2 2 3 4 3" xfId="34946"/>
    <cellStyle name="Output 3 3 2 2 3 5" xfId="15771"/>
    <cellStyle name="Output 3 3 2 2 3 5 2" xfId="27581"/>
    <cellStyle name="Output 3 3 2 2 3 5 2 2" xfId="51200"/>
    <cellStyle name="Output 3 3 2 2 3 5 3" xfId="39392"/>
    <cellStyle name="Output 3 3 2 2 3 6" xfId="17696"/>
    <cellStyle name="Output 3 3 2 2 3 6 2" xfId="41317"/>
    <cellStyle name="Output 3 3 2 2 3 7" xfId="29509"/>
    <cellStyle name="Output 3 3 2 2 4" xfId="6847"/>
    <cellStyle name="Output 3 3 2 2 4 2" xfId="13132"/>
    <cellStyle name="Output 3 3 2 2 4 2 2" xfId="24942"/>
    <cellStyle name="Output 3 3 2 2 4 2 2 2" xfId="48561"/>
    <cellStyle name="Output 3 3 2 2 4 2 3" xfId="36753"/>
    <cellStyle name="Output 3 3 2 2 4 3" xfId="9860"/>
    <cellStyle name="Output 3 3 2 2 4 3 2" xfId="21670"/>
    <cellStyle name="Output 3 3 2 2 4 3 2 2" xfId="45289"/>
    <cellStyle name="Output 3 3 2 2 4 3 3" xfId="33481"/>
    <cellStyle name="Output 3 3 2 2 4 4" xfId="18661"/>
    <cellStyle name="Output 3 3 2 2 4 4 2" xfId="42282"/>
    <cellStyle name="Output 3 3 2 2 4 5" xfId="30474"/>
    <cellStyle name="Output 3 3 2 2 5" xfId="7175"/>
    <cellStyle name="Output 3 3 2 2 5 2" xfId="13460"/>
    <cellStyle name="Output 3 3 2 2 5 2 2" xfId="25270"/>
    <cellStyle name="Output 3 3 2 2 5 2 2 2" xfId="48889"/>
    <cellStyle name="Output 3 3 2 2 5 2 3" xfId="37081"/>
    <cellStyle name="Output 3 3 2 2 5 3" xfId="9221"/>
    <cellStyle name="Output 3 3 2 2 5 3 2" xfId="21031"/>
    <cellStyle name="Output 3 3 2 2 5 3 2 2" xfId="44650"/>
    <cellStyle name="Output 3 3 2 2 5 3 3" xfId="32842"/>
    <cellStyle name="Output 3 3 2 2 5 4" xfId="18989"/>
    <cellStyle name="Output 3 3 2 2 5 4 2" xfId="42610"/>
    <cellStyle name="Output 3 3 2 2 5 5" xfId="30802"/>
    <cellStyle name="Output 3 3 2 2 6" xfId="9776"/>
    <cellStyle name="Output 3 3 2 2 6 2" xfId="21586"/>
    <cellStyle name="Output 3 3 2 2 6 2 2" xfId="45205"/>
    <cellStyle name="Output 3 3 2 2 6 3" xfId="33397"/>
    <cellStyle name="Output 3 3 2 2 7" xfId="11904"/>
    <cellStyle name="Output 3 3 2 2 7 2" xfId="23714"/>
    <cellStyle name="Output 3 3 2 2 7 2 2" xfId="47333"/>
    <cellStyle name="Output 3 3 2 2 7 3" xfId="35525"/>
    <cellStyle name="Output 3 3 2 2 8" xfId="17077"/>
    <cellStyle name="Output 3 3 2 2 8 2" xfId="40698"/>
    <cellStyle name="Output 3 3 2 2 9" xfId="28890"/>
    <cellStyle name="Output 3 3 2 3" xfId="3816"/>
    <cellStyle name="Output 3 3 2 3 2" xfId="7708"/>
    <cellStyle name="Output 3 3 2 3 2 2" xfId="13993"/>
    <cellStyle name="Output 3 3 2 3 2 2 2" xfId="25803"/>
    <cellStyle name="Output 3 3 2 3 2 2 2 2" xfId="49422"/>
    <cellStyle name="Output 3 3 2 3 2 2 3" xfId="37614"/>
    <cellStyle name="Output 3 3 2 3 2 3" xfId="15495"/>
    <cellStyle name="Output 3 3 2 3 2 3 2" xfId="27305"/>
    <cellStyle name="Output 3 3 2 3 2 3 2 2" xfId="50924"/>
    <cellStyle name="Output 3 3 2 3 2 3 3" xfId="39116"/>
    <cellStyle name="Output 3 3 2 3 2 4" xfId="19522"/>
    <cellStyle name="Output 3 3 2 3 2 4 2" xfId="43143"/>
    <cellStyle name="Output 3 3 2 3 2 5" xfId="31335"/>
    <cellStyle name="Output 3 3 2 3 3" xfId="7144"/>
    <cellStyle name="Output 3 3 2 3 3 2" xfId="13429"/>
    <cellStyle name="Output 3 3 2 3 3 2 2" xfId="25239"/>
    <cellStyle name="Output 3 3 2 3 3 2 2 2" xfId="48858"/>
    <cellStyle name="Output 3 3 2 3 3 2 3" xfId="37050"/>
    <cellStyle name="Output 3 3 2 3 3 3" xfId="8950"/>
    <cellStyle name="Output 3 3 2 3 3 3 2" xfId="20760"/>
    <cellStyle name="Output 3 3 2 3 3 3 2 2" xfId="44379"/>
    <cellStyle name="Output 3 3 2 3 3 3 3" xfId="32571"/>
    <cellStyle name="Output 3 3 2 3 3 4" xfId="18958"/>
    <cellStyle name="Output 3 3 2 3 3 4 2" xfId="42579"/>
    <cellStyle name="Output 3 3 2 3 3 5" xfId="30771"/>
    <cellStyle name="Output 3 3 2 3 4" xfId="11154"/>
    <cellStyle name="Output 3 3 2 3 4 2" xfId="22964"/>
    <cellStyle name="Output 3 3 2 3 4 2 2" xfId="46583"/>
    <cellStyle name="Output 3 3 2 3 4 3" xfId="34775"/>
    <cellStyle name="Output 3 3 2 3 5" xfId="10472"/>
    <cellStyle name="Output 3 3 2 3 5 2" xfId="22282"/>
    <cellStyle name="Output 3 3 2 3 5 2 2" xfId="45901"/>
    <cellStyle name="Output 3 3 2 3 5 3" xfId="34093"/>
    <cellStyle name="Output 3 3 2 3 6" xfId="17589"/>
    <cellStyle name="Output 3 3 2 3 6 2" xfId="41210"/>
    <cellStyle name="Output 3 3 2 3 7" xfId="29402"/>
    <cellStyle name="Output 3 3 2 4" xfId="6695"/>
    <cellStyle name="Output 3 3 2 4 2" xfId="12980"/>
    <cellStyle name="Output 3 3 2 4 2 2" xfId="24790"/>
    <cellStyle name="Output 3 3 2 4 2 2 2" xfId="48409"/>
    <cellStyle name="Output 3 3 2 4 2 3" xfId="36601"/>
    <cellStyle name="Output 3 3 2 4 3" xfId="10114"/>
    <cellStyle name="Output 3 3 2 4 3 2" xfId="21924"/>
    <cellStyle name="Output 3 3 2 4 3 2 2" xfId="45543"/>
    <cellStyle name="Output 3 3 2 4 3 3" xfId="33735"/>
    <cellStyle name="Output 3 3 2 4 4" xfId="18509"/>
    <cellStyle name="Output 3 3 2 4 4 2" xfId="42130"/>
    <cellStyle name="Output 3 3 2 4 5" xfId="30322"/>
    <cellStyle name="Output 3 3 2 5" xfId="6793"/>
    <cellStyle name="Output 3 3 2 5 2" xfId="13078"/>
    <cellStyle name="Output 3 3 2 5 2 2" xfId="24888"/>
    <cellStyle name="Output 3 3 2 5 2 2 2" xfId="48507"/>
    <cellStyle name="Output 3 3 2 5 2 3" xfId="36699"/>
    <cellStyle name="Output 3 3 2 5 3" xfId="9688"/>
    <cellStyle name="Output 3 3 2 5 3 2" xfId="21498"/>
    <cellStyle name="Output 3 3 2 5 3 2 2" xfId="45117"/>
    <cellStyle name="Output 3 3 2 5 3 3" xfId="33309"/>
    <cellStyle name="Output 3 3 2 5 4" xfId="18607"/>
    <cellStyle name="Output 3 3 2 5 4 2" xfId="42228"/>
    <cellStyle name="Output 3 3 2 5 5" xfId="30420"/>
    <cellStyle name="Output 3 3 2 6" xfId="9562"/>
    <cellStyle name="Output 3 3 2 6 2" xfId="21372"/>
    <cellStyle name="Output 3 3 2 6 2 2" xfId="44991"/>
    <cellStyle name="Output 3 3 2 6 3" xfId="33183"/>
    <cellStyle name="Output 3 3 2 7" xfId="9078"/>
    <cellStyle name="Output 3 3 2 7 2" xfId="20888"/>
    <cellStyle name="Output 3 3 2 7 2 2" xfId="44507"/>
    <cellStyle name="Output 3 3 2 7 3" xfId="32699"/>
    <cellStyle name="Output 3 3 2 8" xfId="16970"/>
    <cellStyle name="Output 3 3 2 8 2" xfId="40591"/>
    <cellStyle name="Output 3 3 2 9" xfId="28783"/>
    <cellStyle name="Output 3 3 3" xfId="1426"/>
    <cellStyle name="Output 3 3 3 2" xfId="1699"/>
    <cellStyle name="Output 3 3 3 2 2" xfId="2237"/>
    <cellStyle name="Output 3 3 3 2 2 2" xfId="4890"/>
    <cellStyle name="Output 3 3 3 2 2 2 2" xfId="8064"/>
    <cellStyle name="Output 3 3 3 2 2 2 2 2" xfId="14349"/>
    <cellStyle name="Output 3 3 3 2 2 2 2 2 2" xfId="26159"/>
    <cellStyle name="Output 3 3 3 2 2 2 2 2 2 2" xfId="49778"/>
    <cellStyle name="Output 3 3 3 2 2 2 2 2 3" xfId="37970"/>
    <cellStyle name="Output 3 3 3 2 2 2 2 3" xfId="15571"/>
    <cellStyle name="Output 3 3 3 2 2 2 2 3 2" xfId="27381"/>
    <cellStyle name="Output 3 3 3 2 2 2 2 3 2 2" xfId="51000"/>
    <cellStyle name="Output 3 3 3 2 2 2 2 3 3" xfId="39192"/>
    <cellStyle name="Output 3 3 3 2 2 2 2 4" xfId="19878"/>
    <cellStyle name="Output 3 3 3 2 2 2 2 4 2" xfId="43499"/>
    <cellStyle name="Output 3 3 3 2 2 2 2 5" xfId="31691"/>
    <cellStyle name="Output 3 3 3 2 2 2 3" xfId="7976"/>
    <cellStyle name="Output 3 3 3 2 2 2 3 2" xfId="14261"/>
    <cellStyle name="Output 3 3 3 2 2 2 3 2 2" xfId="26071"/>
    <cellStyle name="Output 3 3 3 2 2 2 3 2 2 2" xfId="49690"/>
    <cellStyle name="Output 3 3 3 2 2 2 3 2 3" xfId="37882"/>
    <cellStyle name="Output 3 3 3 2 2 2 3 3" xfId="15421"/>
    <cellStyle name="Output 3 3 3 2 2 2 3 3 2" xfId="27231"/>
    <cellStyle name="Output 3 3 3 2 2 2 3 3 2 2" xfId="50850"/>
    <cellStyle name="Output 3 3 3 2 2 2 3 3 3" xfId="39042"/>
    <cellStyle name="Output 3 3 3 2 2 2 3 4" xfId="19790"/>
    <cellStyle name="Output 3 3 3 2 2 2 3 4 2" xfId="43411"/>
    <cellStyle name="Output 3 3 3 2 2 2 3 5" xfId="31603"/>
    <cellStyle name="Output 3 3 3 2 2 2 4" xfId="11766"/>
    <cellStyle name="Output 3 3 3 2 2 2 4 2" xfId="23576"/>
    <cellStyle name="Output 3 3 3 2 2 2 4 2 2" xfId="47195"/>
    <cellStyle name="Output 3 3 3 2 2 2 4 3" xfId="35387"/>
    <cellStyle name="Output 3 3 3 2 2 2 5" xfId="10663"/>
    <cellStyle name="Output 3 3 3 2 2 2 5 2" xfId="22473"/>
    <cellStyle name="Output 3 3 3 2 2 2 5 2 2" xfId="46092"/>
    <cellStyle name="Output 3 3 3 2 2 2 5 3" xfId="34284"/>
    <cellStyle name="Output 3 3 3 2 2 2 6" xfId="17791"/>
    <cellStyle name="Output 3 3 3 2 2 2 6 2" xfId="41412"/>
    <cellStyle name="Output 3 3 3 2 2 2 7" xfId="29604"/>
    <cellStyle name="Output 3 3 3 2 2 3" xfId="6216"/>
    <cellStyle name="Output 3 3 3 2 2 3 2" xfId="8556"/>
    <cellStyle name="Output 3 3 3 2 2 3 2 2" xfId="14841"/>
    <cellStyle name="Output 3 3 3 2 2 3 2 2 2" xfId="26651"/>
    <cellStyle name="Output 3 3 3 2 2 3 2 2 2 2" xfId="50270"/>
    <cellStyle name="Output 3 3 3 2 2 3 2 2 3" xfId="38462"/>
    <cellStyle name="Output 3 3 3 2 2 3 2 3" xfId="9191"/>
    <cellStyle name="Output 3 3 3 2 2 3 2 3 2" xfId="21001"/>
    <cellStyle name="Output 3 3 3 2 2 3 2 3 2 2" xfId="44620"/>
    <cellStyle name="Output 3 3 3 2 2 3 2 3 3" xfId="32812"/>
    <cellStyle name="Output 3 3 3 2 2 3 2 4" xfId="20370"/>
    <cellStyle name="Output 3 3 3 2 2 3 2 4 2" xfId="43991"/>
    <cellStyle name="Output 3 3 3 2 2 3 2 5" xfId="32183"/>
    <cellStyle name="Output 3 3 3 2 2 3 3" xfId="8894"/>
    <cellStyle name="Output 3 3 3 2 2 3 3 2" xfId="15179"/>
    <cellStyle name="Output 3 3 3 2 2 3 3 2 2" xfId="26989"/>
    <cellStyle name="Output 3 3 3 2 2 3 3 2 2 2" xfId="50608"/>
    <cellStyle name="Output 3 3 3 2 2 3 3 2 3" xfId="38800"/>
    <cellStyle name="Output 3 3 3 2 2 3 3 3" xfId="10361"/>
    <cellStyle name="Output 3 3 3 2 2 3 3 3 2" xfId="22171"/>
    <cellStyle name="Output 3 3 3 2 2 3 3 3 2 2" xfId="45790"/>
    <cellStyle name="Output 3 3 3 2 2 3 3 3 3" xfId="33982"/>
    <cellStyle name="Output 3 3 3 2 2 3 3 4" xfId="20708"/>
    <cellStyle name="Output 3 3 3 2 2 3 3 4 2" xfId="44329"/>
    <cellStyle name="Output 3 3 3 2 2 3 3 5" xfId="32521"/>
    <cellStyle name="Output 3 3 3 2 2 3 4" xfId="12525"/>
    <cellStyle name="Output 3 3 3 2 2 3 4 2" xfId="24335"/>
    <cellStyle name="Output 3 3 3 2 2 3 4 2 2" xfId="47954"/>
    <cellStyle name="Output 3 3 3 2 2 3 4 3" xfId="36146"/>
    <cellStyle name="Output 3 3 3 2 2 3 5" xfId="16392"/>
    <cellStyle name="Output 3 3 3 2 2 3 5 2" xfId="28202"/>
    <cellStyle name="Output 3 3 3 2 2 3 5 2 2" xfId="51821"/>
    <cellStyle name="Output 3 3 3 2 2 3 5 3" xfId="40013"/>
    <cellStyle name="Output 3 3 3 2 2 3 6" xfId="18084"/>
    <cellStyle name="Output 3 3 3 2 2 3 6 2" xfId="41705"/>
    <cellStyle name="Output 3 3 3 2 2 3 7" xfId="29897"/>
    <cellStyle name="Output 3 3 3 2 2 4" xfId="7076"/>
    <cellStyle name="Output 3 3 3 2 2 4 2" xfId="13361"/>
    <cellStyle name="Output 3 3 3 2 2 4 2 2" xfId="25171"/>
    <cellStyle name="Output 3 3 3 2 2 4 2 2 2" xfId="48790"/>
    <cellStyle name="Output 3 3 3 2 2 4 2 3" xfId="36982"/>
    <cellStyle name="Output 3 3 3 2 2 4 3" xfId="10595"/>
    <cellStyle name="Output 3 3 3 2 2 4 3 2" xfId="22405"/>
    <cellStyle name="Output 3 3 3 2 2 4 3 2 2" xfId="46024"/>
    <cellStyle name="Output 3 3 3 2 2 4 3 3" xfId="34216"/>
    <cellStyle name="Output 3 3 3 2 2 4 4" xfId="18890"/>
    <cellStyle name="Output 3 3 3 2 2 4 4 2" xfId="42511"/>
    <cellStyle name="Output 3 3 3 2 2 4 5" xfId="30703"/>
    <cellStyle name="Output 3 3 3 2 2 5" xfId="6769"/>
    <cellStyle name="Output 3 3 3 2 2 5 2" xfId="13054"/>
    <cellStyle name="Output 3 3 3 2 2 5 2 2" xfId="24864"/>
    <cellStyle name="Output 3 3 3 2 2 5 2 2 2" xfId="48483"/>
    <cellStyle name="Output 3 3 3 2 2 5 2 3" xfId="36675"/>
    <cellStyle name="Output 3 3 3 2 2 5 3" xfId="10333"/>
    <cellStyle name="Output 3 3 3 2 2 5 3 2" xfId="22143"/>
    <cellStyle name="Output 3 3 3 2 2 5 3 2 2" xfId="45762"/>
    <cellStyle name="Output 3 3 3 2 2 5 3 3" xfId="33954"/>
    <cellStyle name="Output 3 3 3 2 2 5 4" xfId="18583"/>
    <cellStyle name="Output 3 3 3 2 2 5 4 2" xfId="42204"/>
    <cellStyle name="Output 3 3 3 2 2 5 5" xfId="30396"/>
    <cellStyle name="Output 3 3 3 2 2 6" xfId="10204"/>
    <cellStyle name="Output 3 3 3 2 2 6 2" xfId="22014"/>
    <cellStyle name="Output 3 3 3 2 2 6 2 2" xfId="45633"/>
    <cellStyle name="Output 3 3 3 2 2 6 3" xfId="33825"/>
    <cellStyle name="Output 3 3 3 2 2 7" xfId="16757"/>
    <cellStyle name="Output 3 3 3 2 2 7 2" xfId="28567"/>
    <cellStyle name="Output 3 3 3 2 2 7 2 2" xfId="52186"/>
    <cellStyle name="Output 3 3 3 2 2 7 3" xfId="40378"/>
    <cellStyle name="Output 3 3 3 2 2 8" xfId="17172"/>
    <cellStyle name="Output 3 3 3 2 2 8 2" xfId="40793"/>
    <cellStyle name="Output 3 3 3 2 2 9" xfId="28985"/>
    <cellStyle name="Output 3 3 3 2 3" xfId="4357"/>
    <cellStyle name="Output 3 3 3 2 3 2" xfId="7921"/>
    <cellStyle name="Output 3 3 3 2 3 2 2" xfId="14206"/>
    <cellStyle name="Output 3 3 3 2 3 2 2 2" xfId="26016"/>
    <cellStyle name="Output 3 3 3 2 3 2 2 2 2" xfId="49635"/>
    <cellStyle name="Output 3 3 3 2 3 2 2 3" xfId="37827"/>
    <cellStyle name="Output 3 3 3 2 3 2 3" xfId="10626"/>
    <cellStyle name="Output 3 3 3 2 3 2 3 2" xfId="22436"/>
    <cellStyle name="Output 3 3 3 2 3 2 3 2 2" xfId="46055"/>
    <cellStyle name="Output 3 3 3 2 3 2 3 3" xfId="34247"/>
    <cellStyle name="Output 3 3 3 2 3 2 4" xfId="19735"/>
    <cellStyle name="Output 3 3 3 2 3 2 4 2" xfId="43356"/>
    <cellStyle name="Output 3 3 3 2 3 2 5" xfId="31548"/>
    <cellStyle name="Output 3 3 3 2 3 3" xfId="7090"/>
    <cellStyle name="Output 3 3 3 2 3 3 2" xfId="13375"/>
    <cellStyle name="Output 3 3 3 2 3 3 2 2" xfId="25185"/>
    <cellStyle name="Output 3 3 3 2 3 3 2 2 2" xfId="48804"/>
    <cellStyle name="Output 3 3 3 2 3 3 2 3" xfId="36996"/>
    <cellStyle name="Output 3 3 3 2 3 3 3" xfId="9022"/>
    <cellStyle name="Output 3 3 3 2 3 3 3 2" xfId="20832"/>
    <cellStyle name="Output 3 3 3 2 3 3 3 2 2" xfId="44451"/>
    <cellStyle name="Output 3 3 3 2 3 3 3 3" xfId="32643"/>
    <cellStyle name="Output 3 3 3 2 3 3 4" xfId="18904"/>
    <cellStyle name="Output 3 3 3 2 3 3 4 2" xfId="42525"/>
    <cellStyle name="Output 3 3 3 2 3 3 5" xfId="30717"/>
    <cellStyle name="Output 3 3 3 2 3 4" xfId="11473"/>
    <cellStyle name="Output 3 3 3 2 3 4 2" xfId="23283"/>
    <cellStyle name="Output 3 3 3 2 3 4 2 2" xfId="46902"/>
    <cellStyle name="Output 3 3 3 2 3 4 3" xfId="35094"/>
    <cellStyle name="Output 3 3 3 2 3 5" xfId="11680"/>
    <cellStyle name="Output 3 3 3 2 3 5 2" xfId="23490"/>
    <cellStyle name="Output 3 3 3 2 3 5 2 2" xfId="47109"/>
    <cellStyle name="Output 3 3 3 2 3 5 3" xfId="35301"/>
    <cellStyle name="Output 3 3 3 2 3 6" xfId="17738"/>
    <cellStyle name="Output 3 3 3 2 3 6 2" xfId="41359"/>
    <cellStyle name="Output 3 3 3 2 3 7" xfId="29551"/>
    <cellStyle name="Output 3 3 3 2 4" xfId="6936"/>
    <cellStyle name="Output 3 3 3 2 4 2" xfId="13221"/>
    <cellStyle name="Output 3 3 3 2 4 2 2" xfId="25031"/>
    <cellStyle name="Output 3 3 3 2 4 2 2 2" xfId="48650"/>
    <cellStyle name="Output 3 3 3 2 4 2 3" xfId="36842"/>
    <cellStyle name="Output 3 3 3 2 4 3" xfId="10422"/>
    <cellStyle name="Output 3 3 3 2 4 3 2" xfId="22232"/>
    <cellStyle name="Output 3 3 3 2 4 3 2 2" xfId="45851"/>
    <cellStyle name="Output 3 3 3 2 4 3 3" xfId="34043"/>
    <cellStyle name="Output 3 3 3 2 4 4" xfId="18750"/>
    <cellStyle name="Output 3 3 3 2 4 4 2" xfId="42371"/>
    <cellStyle name="Output 3 3 3 2 4 5" xfId="30563"/>
    <cellStyle name="Output 3 3 3 2 5" xfId="8242"/>
    <cellStyle name="Output 3 3 3 2 5 2" xfId="14527"/>
    <cellStyle name="Output 3 3 3 2 5 2 2" xfId="26337"/>
    <cellStyle name="Output 3 3 3 2 5 2 2 2" xfId="49956"/>
    <cellStyle name="Output 3 3 3 2 5 2 3" xfId="38148"/>
    <cellStyle name="Output 3 3 3 2 5 3" xfId="8985"/>
    <cellStyle name="Output 3 3 3 2 5 3 2" xfId="20795"/>
    <cellStyle name="Output 3 3 3 2 5 3 2 2" xfId="44414"/>
    <cellStyle name="Output 3 3 3 2 5 3 3" xfId="32606"/>
    <cellStyle name="Output 3 3 3 2 5 4" xfId="20056"/>
    <cellStyle name="Output 3 3 3 2 5 4 2" xfId="43677"/>
    <cellStyle name="Output 3 3 3 2 5 5" xfId="31869"/>
    <cellStyle name="Output 3 3 3 2 6" xfId="9930"/>
    <cellStyle name="Output 3 3 3 2 6 2" xfId="21740"/>
    <cellStyle name="Output 3 3 3 2 6 2 2" xfId="45359"/>
    <cellStyle name="Output 3 3 3 2 6 3" xfId="33551"/>
    <cellStyle name="Output 3 3 3 2 7" xfId="9011"/>
    <cellStyle name="Output 3 3 3 2 7 2" xfId="20821"/>
    <cellStyle name="Output 3 3 3 2 7 2 2" xfId="44440"/>
    <cellStyle name="Output 3 3 3 2 7 3" xfId="32632"/>
    <cellStyle name="Output 3 3 3 2 8" xfId="17119"/>
    <cellStyle name="Output 3 3 3 2 8 2" xfId="40740"/>
    <cellStyle name="Output 3 3 3 2 9" xfId="28932"/>
    <cellStyle name="Output 3 3 3 3" xfId="4090"/>
    <cellStyle name="Output 3 3 3 3 2" xfId="7852"/>
    <cellStyle name="Output 3 3 3 3 2 2" xfId="14137"/>
    <cellStyle name="Output 3 3 3 3 2 2 2" xfId="25947"/>
    <cellStyle name="Output 3 3 3 3 2 2 2 2" xfId="49566"/>
    <cellStyle name="Output 3 3 3 3 2 2 3" xfId="37758"/>
    <cellStyle name="Output 3 3 3 3 2 3" xfId="8996"/>
    <cellStyle name="Output 3 3 3 3 2 3 2" xfId="20806"/>
    <cellStyle name="Output 3 3 3 3 2 3 2 2" xfId="44425"/>
    <cellStyle name="Output 3 3 3 3 2 3 3" xfId="32617"/>
    <cellStyle name="Output 3 3 3 3 2 4" xfId="19666"/>
    <cellStyle name="Output 3 3 3 3 2 4 2" xfId="43287"/>
    <cellStyle name="Output 3 3 3 3 2 5" xfId="31479"/>
    <cellStyle name="Output 3 3 3 3 3" xfId="6823"/>
    <cellStyle name="Output 3 3 3 3 3 2" xfId="13108"/>
    <cellStyle name="Output 3 3 3 3 3 2 2" xfId="24918"/>
    <cellStyle name="Output 3 3 3 3 3 2 2 2" xfId="48537"/>
    <cellStyle name="Output 3 3 3 3 3 2 3" xfId="36729"/>
    <cellStyle name="Output 3 3 3 3 3 3" xfId="11669"/>
    <cellStyle name="Output 3 3 3 3 3 3 2" xfId="23479"/>
    <cellStyle name="Output 3 3 3 3 3 3 2 2" xfId="47098"/>
    <cellStyle name="Output 3 3 3 3 3 3 3" xfId="35290"/>
    <cellStyle name="Output 3 3 3 3 3 4" xfId="18637"/>
    <cellStyle name="Output 3 3 3 3 3 4 2" xfId="42258"/>
    <cellStyle name="Output 3 3 3 3 3 5" xfId="30450"/>
    <cellStyle name="Output 3 3 3 3 4" xfId="11337"/>
    <cellStyle name="Output 3 3 3 3 4 2" xfId="23147"/>
    <cellStyle name="Output 3 3 3 3 4 2 2" xfId="46766"/>
    <cellStyle name="Output 3 3 3 3 4 3" xfId="34958"/>
    <cellStyle name="Output 3 3 3 3 5" xfId="11977"/>
    <cellStyle name="Output 3 3 3 3 5 2" xfId="23787"/>
    <cellStyle name="Output 3 3 3 3 5 2 2" xfId="47406"/>
    <cellStyle name="Output 3 3 3 3 5 3" xfId="35598"/>
    <cellStyle name="Output 3 3 3 3 6" xfId="17708"/>
    <cellStyle name="Output 3 3 3 3 6 2" xfId="41329"/>
    <cellStyle name="Output 3 3 3 3 7" xfId="29521"/>
    <cellStyle name="Output 3 3 3 4" xfId="6860"/>
    <cellStyle name="Output 3 3 3 4 2" xfId="13145"/>
    <cellStyle name="Output 3 3 3 4 2 2" xfId="24955"/>
    <cellStyle name="Output 3 3 3 4 2 2 2" xfId="48574"/>
    <cellStyle name="Output 3 3 3 4 2 3" xfId="36766"/>
    <cellStyle name="Output 3 3 3 4 3" xfId="11900"/>
    <cellStyle name="Output 3 3 3 4 3 2" xfId="23710"/>
    <cellStyle name="Output 3 3 3 4 3 2 2" xfId="47329"/>
    <cellStyle name="Output 3 3 3 4 3 3" xfId="35521"/>
    <cellStyle name="Output 3 3 3 4 4" xfId="18674"/>
    <cellStyle name="Output 3 3 3 4 4 2" xfId="42295"/>
    <cellStyle name="Output 3 3 3 4 5" xfId="30487"/>
    <cellStyle name="Output 3 3 3 5" xfId="7861"/>
    <cellStyle name="Output 3 3 3 5 2" xfId="14146"/>
    <cellStyle name="Output 3 3 3 5 2 2" xfId="25956"/>
    <cellStyle name="Output 3 3 3 5 2 2 2" xfId="49575"/>
    <cellStyle name="Output 3 3 3 5 2 3" xfId="37767"/>
    <cellStyle name="Output 3 3 3 5 3" xfId="9814"/>
    <cellStyle name="Output 3 3 3 5 3 2" xfId="21624"/>
    <cellStyle name="Output 3 3 3 5 3 2 2" xfId="45243"/>
    <cellStyle name="Output 3 3 3 5 3 3" xfId="33435"/>
    <cellStyle name="Output 3 3 3 5 4" xfId="19675"/>
    <cellStyle name="Output 3 3 3 5 4 2" xfId="43296"/>
    <cellStyle name="Output 3 3 3 5 5" xfId="31488"/>
    <cellStyle name="Output 3 3 3 6" xfId="9790"/>
    <cellStyle name="Output 3 3 3 6 2" xfId="21600"/>
    <cellStyle name="Output 3 3 3 6 2 2" xfId="45219"/>
    <cellStyle name="Output 3 3 3 6 3" xfId="33411"/>
    <cellStyle name="Output 3 3 3 7" xfId="16409"/>
    <cellStyle name="Output 3 3 3 7 2" xfId="28219"/>
    <cellStyle name="Output 3 3 3 7 2 2" xfId="51838"/>
    <cellStyle name="Output 3 3 3 7 3" xfId="40030"/>
    <cellStyle name="Output 3 3 3 8" xfId="17089"/>
    <cellStyle name="Output 3 3 3 8 2" xfId="40710"/>
    <cellStyle name="Output 3 3 3 9" xfId="28902"/>
    <cellStyle name="Output 3 3 4" xfId="3884"/>
    <cellStyle name="Output 3 3 4 2" xfId="7775"/>
    <cellStyle name="Output 3 3 4 2 2" xfId="14060"/>
    <cellStyle name="Output 3 3 4 2 2 2" xfId="25870"/>
    <cellStyle name="Output 3 3 4 2 2 2 2" xfId="49489"/>
    <cellStyle name="Output 3 3 4 2 2 3" xfId="37681"/>
    <cellStyle name="Output 3 3 4 2 3" xfId="16304"/>
    <cellStyle name="Output 3 3 4 2 3 2" xfId="28114"/>
    <cellStyle name="Output 3 3 4 2 3 2 2" xfId="51733"/>
    <cellStyle name="Output 3 3 4 2 3 3" xfId="39925"/>
    <cellStyle name="Output 3 3 4 2 4" xfId="19589"/>
    <cellStyle name="Output 3 3 4 2 4 2" xfId="43210"/>
    <cellStyle name="Output 3 3 4 2 5" xfId="31402"/>
    <cellStyle name="Output 3 3 4 3" xfId="6630"/>
    <cellStyle name="Output 3 3 4 3 2" xfId="12915"/>
    <cellStyle name="Output 3 3 4 3 2 2" xfId="24725"/>
    <cellStyle name="Output 3 3 4 3 2 2 2" xfId="48344"/>
    <cellStyle name="Output 3 3 4 3 2 3" xfId="36536"/>
    <cellStyle name="Output 3 3 4 3 3" xfId="11722"/>
    <cellStyle name="Output 3 3 4 3 3 2" xfId="23532"/>
    <cellStyle name="Output 3 3 4 3 3 2 2" xfId="47151"/>
    <cellStyle name="Output 3 3 4 3 3 3" xfId="35343"/>
    <cellStyle name="Output 3 3 4 3 4" xfId="18444"/>
    <cellStyle name="Output 3 3 4 3 4 2" xfId="42065"/>
    <cellStyle name="Output 3 3 4 3 5" xfId="30257"/>
    <cellStyle name="Output 3 3 4 4" xfId="11222"/>
    <cellStyle name="Output 3 3 4 4 2" xfId="23032"/>
    <cellStyle name="Output 3 3 4 4 2 2" xfId="46651"/>
    <cellStyle name="Output 3 3 4 4 3" xfId="34843"/>
    <cellStyle name="Output 3 3 4 5" xfId="9079"/>
    <cellStyle name="Output 3 3 4 5 2" xfId="20889"/>
    <cellStyle name="Output 3 3 4 5 2 2" xfId="44508"/>
    <cellStyle name="Output 3 3 4 5 3" xfId="32700"/>
    <cellStyle name="Output 3 3 4 6" xfId="17656"/>
    <cellStyle name="Output 3 3 4 6 2" xfId="41277"/>
    <cellStyle name="Output 3 3 4 7" xfId="29469"/>
    <cellStyle name="Output 3 3 5" xfId="6763"/>
    <cellStyle name="Output 3 3 5 2" xfId="13048"/>
    <cellStyle name="Output 3 3 5 2 2" xfId="24858"/>
    <cellStyle name="Output 3 3 5 2 2 2" xfId="48477"/>
    <cellStyle name="Output 3 3 5 2 3" xfId="36669"/>
    <cellStyle name="Output 3 3 5 3" xfId="9153"/>
    <cellStyle name="Output 3 3 5 3 2" xfId="20963"/>
    <cellStyle name="Output 3 3 5 3 2 2" xfId="44582"/>
    <cellStyle name="Output 3 3 5 3 3" xfId="32774"/>
    <cellStyle name="Output 3 3 5 4" xfId="18577"/>
    <cellStyle name="Output 3 3 5 4 2" xfId="42198"/>
    <cellStyle name="Output 3 3 5 5" xfId="30390"/>
    <cellStyle name="Output 3 3 6" xfId="8185"/>
    <cellStyle name="Output 3 3 6 2" xfId="14470"/>
    <cellStyle name="Output 3 3 6 2 2" xfId="26280"/>
    <cellStyle name="Output 3 3 6 2 2 2" xfId="49899"/>
    <cellStyle name="Output 3 3 6 2 3" xfId="38091"/>
    <cellStyle name="Output 3 3 6 3" xfId="9981"/>
    <cellStyle name="Output 3 3 6 3 2" xfId="21791"/>
    <cellStyle name="Output 3 3 6 3 2 2" xfId="45410"/>
    <cellStyle name="Output 3 3 6 3 3" xfId="33602"/>
    <cellStyle name="Output 3 3 6 4" xfId="19999"/>
    <cellStyle name="Output 3 3 6 4 2" xfId="43620"/>
    <cellStyle name="Output 3 3 6 5" xfId="31812"/>
    <cellStyle name="Output 3 3 7" xfId="9633"/>
    <cellStyle name="Output 3 3 7 2" xfId="21443"/>
    <cellStyle name="Output 3 3 7 2 2" xfId="45062"/>
    <cellStyle name="Output 3 3 7 3" xfId="33254"/>
    <cellStyle name="Output 3 3 8" xfId="9014"/>
    <cellStyle name="Output 3 3 8 2" xfId="20824"/>
    <cellStyle name="Output 3 3 8 2 2" xfId="44443"/>
    <cellStyle name="Output 3 3 8 3" xfId="32635"/>
    <cellStyle name="Output 3 3 9" xfId="17037"/>
    <cellStyle name="Output 3 3 9 2" xfId="40658"/>
    <cellStyle name="Output 3 4" xfId="1118"/>
    <cellStyle name="Output 3 4 10" xfId="28826"/>
    <cellStyle name="Output 3 4 2" xfId="1047"/>
    <cellStyle name="Output 3 4 2 2" xfId="1408"/>
    <cellStyle name="Output 3 4 2 2 2" xfId="1686"/>
    <cellStyle name="Output 3 4 2 2 2 2" xfId="2224"/>
    <cellStyle name="Output 3 4 2 2 2 2 2" xfId="4877"/>
    <cellStyle name="Output 3 4 2 2 2 2 2 2" xfId="8051"/>
    <cellStyle name="Output 3 4 2 2 2 2 2 2 2" xfId="14336"/>
    <cellStyle name="Output 3 4 2 2 2 2 2 2 2 2" xfId="26146"/>
    <cellStyle name="Output 3 4 2 2 2 2 2 2 2 2 2" xfId="49765"/>
    <cellStyle name="Output 3 4 2 2 2 2 2 2 2 3" xfId="37957"/>
    <cellStyle name="Output 3 4 2 2 2 2 2 2 3" xfId="15680"/>
    <cellStyle name="Output 3 4 2 2 2 2 2 2 3 2" xfId="27490"/>
    <cellStyle name="Output 3 4 2 2 2 2 2 2 3 2 2" xfId="51109"/>
    <cellStyle name="Output 3 4 2 2 2 2 2 2 3 3" xfId="39301"/>
    <cellStyle name="Output 3 4 2 2 2 2 2 2 4" xfId="19865"/>
    <cellStyle name="Output 3 4 2 2 2 2 2 2 4 2" xfId="43486"/>
    <cellStyle name="Output 3 4 2 2 2 2 2 2 5" xfId="31678"/>
    <cellStyle name="Output 3 4 2 2 2 2 2 3" xfId="7866"/>
    <cellStyle name="Output 3 4 2 2 2 2 2 3 2" xfId="14151"/>
    <cellStyle name="Output 3 4 2 2 2 2 2 3 2 2" xfId="25961"/>
    <cellStyle name="Output 3 4 2 2 2 2 2 3 2 2 2" xfId="49580"/>
    <cellStyle name="Output 3 4 2 2 2 2 2 3 2 3" xfId="37772"/>
    <cellStyle name="Output 3 4 2 2 2 2 2 3 3" xfId="12115"/>
    <cellStyle name="Output 3 4 2 2 2 2 2 3 3 2" xfId="23925"/>
    <cellStyle name="Output 3 4 2 2 2 2 2 3 3 2 2" xfId="47544"/>
    <cellStyle name="Output 3 4 2 2 2 2 2 3 3 3" xfId="35736"/>
    <cellStyle name="Output 3 4 2 2 2 2 2 3 4" xfId="19680"/>
    <cellStyle name="Output 3 4 2 2 2 2 2 3 4 2" xfId="43301"/>
    <cellStyle name="Output 3 4 2 2 2 2 2 3 5" xfId="31493"/>
    <cellStyle name="Output 3 4 2 2 2 2 2 4" xfId="11753"/>
    <cellStyle name="Output 3 4 2 2 2 2 2 4 2" xfId="23563"/>
    <cellStyle name="Output 3 4 2 2 2 2 2 4 2 2" xfId="47182"/>
    <cellStyle name="Output 3 4 2 2 2 2 2 4 3" xfId="35374"/>
    <cellStyle name="Output 3 4 2 2 2 2 2 5" xfId="12227"/>
    <cellStyle name="Output 3 4 2 2 2 2 2 5 2" xfId="24037"/>
    <cellStyle name="Output 3 4 2 2 2 2 2 5 2 2" xfId="47656"/>
    <cellStyle name="Output 3 4 2 2 2 2 2 5 3" xfId="35848"/>
    <cellStyle name="Output 3 4 2 2 2 2 2 6" xfId="17778"/>
    <cellStyle name="Output 3 4 2 2 2 2 2 6 2" xfId="41399"/>
    <cellStyle name="Output 3 4 2 2 2 2 2 7" xfId="29591"/>
    <cellStyle name="Output 3 4 2 2 2 2 3" xfId="6203"/>
    <cellStyle name="Output 3 4 2 2 2 2 3 2" xfId="8543"/>
    <cellStyle name="Output 3 4 2 2 2 2 3 2 2" xfId="14828"/>
    <cellStyle name="Output 3 4 2 2 2 2 3 2 2 2" xfId="26638"/>
    <cellStyle name="Output 3 4 2 2 2 2 3 2 2 2 2" xfId="50257"/>
    <cellStyle name="Output 3 4 2 2 2 2 3 2 2 3" xfId="38449"/>
    <cellStyle name="Output 3 4 2 2 2 2 3 2 3" xfId="15418"/>
    <cellStyle name="Output 3 4 2 2 2 2 3 2 3 2" xfId="27228"/>
    <cellStyle name="Output 3 4 2 2 2 2 3 2 3 2 2" xfId="50847"/>
    <cellStyle name="Output 3 4 2 2 2 2 3 2 3 3" xfId="39039"/>
    <cellStyle name="Output 3 4 2 2 2 2 3 2 4" xfId="20357"/>
    <cellStyle name="Output 3 4 2 2 2 2 3 2 4 2" xfId="43978"/>
    <cellStyle name="Output 3 4 2 2 2 2 3 2 5" xfId="32170"/>
    <cellStyle name="Output 3 4 2 2 2 2 3 3" xfId="8881"/>
    <cellStyle name="Output 3 4 2 2 2 2 3 3 2" xfId="15166"/>
    <cellStyle name="Output 3 4 2 2 2 2 3 3 2 2" xfId="26976"/>
    <cellStyle name="Output 3 4 2 2 2 2 3 3 2 2 2" xfId="50595"/>
    <cellStyle name="Output 3 4 2 2 2 2 3 3 2 3" xfId="38787"/>
    <cellStyle name="Output 3 4 2 2 2 2 3 3 3" xfId="8962"/>
    <cellStyle name="Output 3 4 2 2 2 2 3 3 3 2" xfId="20772"/>
    <cellStyle name="Output 3 4 2 2 2 2 3 3 3 2 2" xfId="44391"/>
    <cellStyle name="Output 3 4 2 2 2 2 3 3 3 3" xfId="32583"/>
    <cellStyle name="Output 3 4 2 2 2 2 3 3 4" xfId="20695"/>
    <cellStyle name="Output 3 4 2 2 2 2 3 3 4 2" xfId="44316"/>
    <cellStyle name="Output 3 4 2 2 2 2 3 3 5" xfId="32508"/>
    <cellStyle name="Output 3 4 2 2 2 2 3 4" xfId="12512"/>
    <cellStyle name="Output 3 4 2 2 2 2 3 4 2" xfId="24322"/>
    <cellStyle name="Output 3 4 2 2 2 2 3 4 2 2" xfId="47941"/>
    <cellStyle name="Output 3 4 2 2 2 2 3 4 3" xfId="36133"/>
    <cellStyle name="Output 3 4 2 2 2 2 3 5" xfId="16350"/>
    <cellStyle name="Output 3 4 2 2 2 2 3 5 2" xfId="28160"/>
    <cellStyle name="Output 3 4 2 2 2 2 3 5 2 2" xfId="51779"/>
    <cellStyle name="Output 3 4 2 2 2 2 3 5 3" xfId="39971"/>
    <cellStyle name="Output 3 4 2 2 2 2 3 6" xfId="18071"/>
    <cellStyle name="Output 3 4 2 2 2 2 3 6 2" xfId="41692"/>
    <cellStyle name="Output 3 4 2 2 2 2 3 7" xfId="29884"/>
    <cellStyle name="Output 3 4 2 2 2 2 4" xfId="7063"/>
    <cellStyle name="Output 3 4 2 2 2 2 4 2" xfId="13348"/>
    <cellStyle name="Output 3 4 2 2 2 2 4 2 2" xfId="25158"/>
    <cellStyle name="Output 3 4 2 2 2 2 4 2 2 2" xfId="48777"/>
    <cellStyle name="Output 3 4 2 2 2 2 4 2 3" xfId="36969"/>
    <cellStyle name="Output 3 4 2 2 2 2 4 3" xfId="11403"/>
    <cellStyle name="Output 3 4 2 2 2 2 4 3 2" xfId="23213"/>
    <cellStyle name="Output 3 4 2 2 2 2 4 3 2 2" xfId="46832"/>
    <cellStyle name="Output 3 4 2 2 2 2 4 3 3" xfId="35024"/>
    <cellStyle name="Output 3 4 2 2 2 2 4 4" xfId="18877"/>
    <cellStyle name="Output 3 4 2 2 2 2 4 4 2" xfId="42498"/>
    <cellStyle name="Output 3 4 2 2 2 2 4 5" xfId="30690"/>
    <cellStyle name="Output 3 4 2 2 2 2 5" xfId="8116"/>
    <cellStyle name="Output 3 4 2 2 2 2 5 2" xfId="14401"/>
    <cellStyle name="Output 3 4 2 2 2 2 5 2 2" xfId="26211"/>
    <cellStyle name="Output 3 4 2 2 2 2 5 2 2 2" xfId="49830"/>
    <cellStyle name="Output 3 4 2 2 2 2 5 2 3" xfId="38022"/>
    <cellStyle name="Output 3 4 2 2 2 2 5 3" xfId="10657"/>
    <cellStyle name="Output 3 4 2 2 2 2 5 3 2" xfId="22467"/>
    <cellStyle name="Output 3 4 2 2 2 2 5 3 2 2" xfId="46086"/>
    <cellStyle name="Output 3 4 2 2 2 2 5 3 3" xfId="34278"/>
    <cellStyle name="Output 3 4 2 2 2 2 5 4" xfId="19930"/>
    <cellStyle name="Output 3 4 2 2 2 2 5 4 2" xfId="43551"/>
    <cellStyle name="Output 3 4 2 2 2 2 5 5" xfId="31743"/>
    <cellStyle name="Output 3 4 2 2 2 2 6" xfId="10191"/>
    <cellStyle name="Output 3 4 2 2 2 2 6 2" xfId="22001"/>
    <cellStyle name="Output 3 4 2 2 2 2 6 2 2" xfId="45620"/>
    <cellStyle name="Output 3 4 2 2 2 2 6 3" xfId="33812"/>
    <cellStyle name="Output 3 4 2 2 2 2 7" xfId="16315"/>
    <cellStyle name="Output 3 4 2 2 2 2 7 2" xfId="28125"/>
    <cellStyle name="Output 3 4 2 2 2 2 7 2 2" xfId="51744"/>
    <cellStyle name="Output 3 4 2 2 2 2 7 3" xfId="39936"/>
    <cellStyle name="Output 3 4 2 2 2 2 8" xfId="17159"/>
    <cellStyle name="Output 3 4 2 2 2 2 8 2" xfId="40780"/>
    <cellStyle name="Output 3 4 2 2 2 2 9" xfId="28972"/>
    <cellStyle name="Output 3 4 2 2 2 3" xfId="4344"/>
    <cellStyle name="Output 3 4 2 2 2 3 2" xfId="7908"/>
    <cellStyle name="Output 3 4 2 2 2 3 2 2" xfId="14193"/>
    <cellStyle name="Output 3 4 2 2 2 3 2 2 2" xfId="26003"/>
    <cellStyle name="Output 3 4 2 2 2 3 2 2 2 2" xfId="49622"/>
    <cellStyle name="Output 3 4 2 2 2 3 2 2 3" xfId="37814"/>
    <cellStyle name="Output 3 4 2 2 2 3 2 3" xfId="9846"/>
    <cellStyle name="Output 3 4 2 2 2 3 2 3 2" xfId="21656"/>
    <cellStyle name="Output 3 4 2 2 2 3 2 3 2 2" xfId="45275"/>
    <cellStyle name="Output 3 4 2 2 2 3 2 3 3" xfId="33467"/>
    <cellStyle name="Output 3 4 2 2 2 3 2 4" xfId="19722"/>
    <cellStyle name="Output 3 4 2 2 2 3 2 4 2" xfId="43343"/>
    <cellStyle name="Output 3 4 2 2 2 3 2 5" xfId="31535"/>
    <cellStyle name="Output 3 4 2 2 2 3 3" xfId="8604"/>
    <cellStyle name="Output 3 4 2 2 2 3 3 2" xfId="14889"/>
    <cellStyle name="Output 3 4 2 2 2 3 3 2 2" xfId="26699"/>
    <cellStyle name="Output 3 4 2 2 2 3 3 2 2 2" xfId="50318"/>
    <cellStyle name="Output 3 4 2 2 2 3 3 2 3" xfId="38510"/>
    <cellStyle name="Output 3 4 2 2 2 3 3 3" xfId="9063"/>
    <cellStyle name="Output 3 4 2 2 2 3 3 3 2" xfId="20873"/>
    <cellStyle name="Output 3 4 2 2 2 3 3 3 2 2" xfId="44492"/>
    <cellStyle name="Output 3 4 2 2 2 3 3 3 3" xfId="32684"/>
    <cellStyle name="Output 3 4 2 2 2 3 3 4" xfId="20418"/>
    <cellStyle name="Output 3 4 2 2 2 3 3 4 2" xfId="44039"/>
    <cellStyle name="Output 3 4 2 2 2 3 3 5" xfId="32231"/>
    <cellStyle name="Output 3 4 2 2 2 3 4" xfId="11460"/>
    <cellStyle name="Output 3 4 2 2 2 3 4 2" xfId="23270"/>
    <cellStyle name="Output 3 4 2 2 2 3 4 2 2" xfId="46889"/>
    <cellStyle name="Output 3 4 2 2 2 3 4 3" xfId="35081"/>
    <cellStyle name="Output 3 4 2 2 2 3 5" xfId="11928"/>
    <cellStyle name="Output 3 4 2 2 2 3 5 2" xfId="23738"/>
    <cellStyle name="Output 3 4 2 2 2 3 5 2 2" xfId="47357"/>
    <cellStyle name="Output 3 4 2 2 2 3 5 3" xfId="35549"/>
    <cellStyle name="Output 3 4 2 2 2 3 6" xfId="17725"/>
    <cellStyle name="Output 3 4 2 2 2 3 6 2" xfId="41346"/>
    <cellStyle name="Output 3 4 2 2 2 3 7" xfId="29538"/>
    <cellStyle name="Output 3 4 2 2 2 4" xfId="6923"/>
    <cellStyle name="Output 3 4 2 2 2 4 2" xfId="13208"/>
    <cellStyle name="Output 3 4 2 2 2 4 2 2" xfId="25018"/>
    <cellStyle name="Output 3 4 2 2 2 4 2 2 2" xfId="48637"/>
    <cellStyle name="Output 3 4 2 2 2 4 2 3" xfId="36829"/>
    <cellStyle name="Output 3 4 2 2 2 4 3" xfId="9354"/>
    <cellStyle name="Output 3 4 2 2 2 4 3 2" xfId="21164"/>
    <cellStyle name="Output 3 4 2 2 2 4 3 2 2" xfId="44783"/>
    <cellStyle name="Output 3 4 2 2 2 4 3 3" xfId="32975"/>
    <cellStyle name="Output 3 4 2 2 2 4 4" xfId="18737"/>
    <cellStyle name="Output 3 4 2 2 2 4 4 2" xfId="42358"/>
    <cellStyle name="Output 3 4 2 2 2 4 5" xfId="30550"/>
    <cellStyle name="Output 3 4 2 2 2 5" xfId="7108"/>
    <cellStyle name="Output 3 4 2 2 2 5 2" xfId="13393"/>
    <cellStyle name="Output 3 4 2 2 2 5 2 2" xfId="25203"/>
    <cellStyle name="Output 3 4 2 2 2 5 2 2 2" xfId="48822"/>
    <cellStyle name="Output 3 4 2 2 2 5 2 3" xfId="37014"/>
    <cellStyle name="Output 3 4 2 2 2 5 3" xfId="10721"/>
    <cellStyle name="Output 3 4 2 2 2 5 3 2" xfId="22531"/>
    <cellStyle name="Output 3 4 2 2 2 5 3 2 2" xfId="46150"/>
    <cellStyle name="Output 3 4 2 2 2 5 3 3" xfId="34342"/>
    <cellStyle name="Output 3 4 2 2 2 5 4" xfId="18922"/>
    <cellStyle name="Output 3 4 2 2 2 5 4 2" xfId="42543"/>
    <cellStyle name="Output 3 4 2 2 2 5 5" xfId="30735"/>
    <cellStyle name="Output 3 4 2 2 2 6" xfId="9917"/>
    <cellStyle name="Output 3 4 2 2 2 6 2" xfId="21727"/>
    <cellStyle name="Output 3 4 2 2 2 6 2 2" xfId="45346"/>
    <cellStyle name="Output 3 4 2 2 2 6 3" xfId="33538"/>
    <cellStyle name="Output 3 4 2 2 2 7" xfId="10621"/>
    <cellStyle name="Output 3 4 2 2 2 7 2" xfId="22431"/>
    <cellStyle name="Output 3 4 2 2 2 7 2 2" xfId="46050"/>
    <cellStyle name="Output 3 4 2 2 2 7 3" xfId="34242"/>
    <cellStyle name="Output 3 4 2 2 2 8" xfId="17106"/>
    <cellStyle name="Output 3 4 2 2 2 8 2" xfId="40727"/>
    <cellStyle name="Output 3 4 2 2 2 9" xfId="28919"/>
    <cellStyle name="Output 3 4 2 2 3" xfId="4077"/>
    <cellStyle name="Output 3 4 2 2 3 2" xfId="7839"/>
    <cellStyle name="Output 3 4 2 2 3 2 2" xfId="14124"/>
    <cellStyle name="Output 3 4 2 2 3 2 2 2" xfId="25934"/>
    <cellStyle name="Output 3 4 2 2 3 2 2 2 2" xfId="49553"/>
    <cellStyle name="Output 3 4 2 2 3 2 2 3" xfId="37745"/>
    <cellStyle name="Output 3 4 2 2 3 2 3" xfId="9865"/>
    <cellStyle name="Output 3 4 2 2 3 2 3 2" xfId="21675"/>
    <cellStyle name="Output 3 4 2 2 3 2 3 2 2" xfId="45294"/>
    <cellStyle name="Output 3 4 2 2 3 2 3 3" xfId="33486"/>
    <cellStyle name="Output 3 4 2 2 3 2 4" xfId="19653"/>
    <cellStyle name="Output 3 4 2 2 3 2 4 2" xfId="43274"/>
    <cellStyle name="Output 3 4 2 2 3 2 5" xfId="31466"/>
    <cellStyle name="Output 3 4 2 2 3 3" xfId="7268"/>
    <cellStyle name="Output 3 4 2 2 3 3 2" xfId="13553"/>
    <cellStyle name="Output 3 4 2 2 3 3 2 2" xfId="25363"/>
    <cellStyle name="Output 3 4 2 2 3 3 2 2 2" xfId="48982"/>
    <cellStyle name="Output 3 4 2 2 3 3 2 3" xfId="37174"/>
    <cellStyle name="Output 3 4 2 2 3 3 3" xfId="16776"/>
    <cellStyle name="Output 3 4 2 2 3 3 3 2" xfId="28586"/>
    <cellStyle name="Output 3 4 2 2 3 3 3 2 2" xfId="52205"/>
    <cellStyle name="Output 3 4 2 2 3 3 3 3" xfId="40397"/>
    <cellStyle name="Output 3 4 2 2 3 3 4" xfId="19082"/>
    <cellStyle name="Output 3 4 2 2 3 3 4 2" xfId="42703"/>
    <cellStyle name="Output 3 4 2 2 3 3 5" xfId="30895"/>
    <cellStyle name="Output 3 4 2 2 3 4" xfId="11324"/>
    <cellStyle name="Output 3 4 2 2 3 4 2" xfId="23134"/>
    <cellStyle name="Output 3 4 2 2 3 4 2 2" xfId="46753"/>
    <cellStyle name="Output 3 4 2 2 3 4 3" xfId="34945"/>
    <cellStyle name="Output 3 4 2 2 3 5" xfId="11539"/>
    <cellStyle name="Output 3 4 2 2 3 5 2" xfId="23349"/>
    <cellStyle name="Output 3 4 2 2 3 5 2 2" xfId="46968"/>
    <cellStyle name="Output 3 4 2 2 3 5 3" xfId="35160"/>
    <cellStyle name="Output 3 4 2 2 3 6" xfId="17695"/>
    <cellStyle name="Output 3 4 2 2 3 6 2" xfId="41316"/>
    <cellStyle name="Output 3 4 2 2 3 7" xfId="29508"/>
    <cellStyle name="Output 3 4 2 2 4" xfId="6846"/>
    <cellStyle name="Output 3 4 2 2 4 2" xfId="13131"/>
    <cellStyle name="Output 3 4 2 2 4 2 2" xfId="24941"/>
    <cellStyle name="Output 3 4 2 2 4 2 2 2" xfId="48560"/>
    <cellStyle name="Output 3 4 2 2 4 2 3" xfId="36752"/>
    <cellStyle name="Output 3 4 2 2 4 3" xfId="11499"/>
    <cellStyle name="Output 3 4 2 2 4 3 2" xfId="23309"/>
    <cellStyle name="Output 3 4 2 2 4 3 2 2" xfId="46928"/>
    <cellStyle name="Output 3 4 2 2 4 3 3" xfId="35120"/>
    <cellStyle name="Output 3 4 2 2 4 4" xfId="18660"/>
    <cellStyle name="Output 3 4 2 2 4 4 2" xfId="42281"/>
    <cellStyle name="Output 3 4 2 2 4 5" xfId="30473"/>
    <cellStyle name="Output 3 4 2 2 5" xfId="8162"/>
    <cellStyle name="Output 3 4 2 2 5 2" xfId="14447"/>
    <cellStyle name="Output 3 4 2 2 5 2 2" xfId="26257"/>
    <cellStyle name="Output 3 4 2 2 5 2 2 2" xfId="49876"/>
    <cellStyle name="Output 3 4 2 2 5 2 3" xfId="38068"/>
    <cellStyle name="Output 3 4 2 2 5 3" xfId="15354"/>
    <cellStyle name="Output 3 4 2 2 5 3 2" xfId="27164"/>
    <cellStyle name="Output 3 4 2 2 5 3 2 2" xfId="50783"/>
    <cellStyle name="Output 3 4 2 2 5 3 3" xfId="38975"/>
    <cellStyle name="Output 3 4 2 2 5 4" xfId="19976"/>
    <cellStyle name="Output 3 4 2 2 5 4 2" xfId="43597"/>
    <cellStyle name="Output 3 4 2 2 5 5" xfId="31789"/>
    <cellStyle name="Output 3 4 2 2 6" xfId="9775"/>
    <cellStyle name="Output 3 4 2 2 6 2" xfId="21585"/>
    <cellStyle name="Output 3 4 2 2 6 2 2" xfId="45204"/>
    <cellStyle name="Output 3 4 2 2 6 3" xfId="33396"/>
    <cellStyle name="Output 3 4 2 2 7" xfId="15824"/>
    <cellStyle name="Output 3 4 2 2 7 2" xfId="27634"/>
    <cellStyle name="Output 3 4 2 2 7 2 2" xfId="51253"/>
    <cellStyle name="Output 3 4 2 2 7 3" xfId="39445"/>
    <cellStyle name="Output 3 4 2 2 8" xfId="17076"/>
    <cellStyle name="Output 3 4 2 2 8 2" xfId="40697"/>
    <cellStyle name="Output 3 4 2 2 9" xfId="28889"/>
    <cellStyle name="Output 3 4 2 3" xfId="3791"/>
    <cellStyle name="Output 3 4 2 3 2" xfId="7683"/>
    <cellStyle name="Output 3 4 2 3 2 2" xfId="13968"/>
    <cellStyle name="Output 3 4 2 3 2 2 2" xfId="25778"/>
    <cellStyle name="Output 3 4 2 3 2 2 2 2" xfId="49397"/>
    <cellStyle name="Output 3 4 2 3 2 2 3" xfId="37589"/>
    <cellStyle name="Output 3 4 2 3 2 3" xfId="16548"/>
    <cellStyle name="Output 3 4 2 3 2 3 2" xfId="28358"/>
    <cellStyle name="Output 3 4 2 3 2 3 2 2" xfId="51977"/>
    <cellStyle name="Output 3 4 2 3 2 3 3" xfId="40169"/>
    <cellStyle name="Output 3 4 2 3 2 4" xfId="19497"/>
    <cellStyle name="Output 3 4 2 3 2 4 2" xfId="43118"/>
    <cellStyle name="Output 3 4 2 3 2 5" xfId="31310"/>
    <cellStyle name="Output 3 4 2 3 3" xfId="7266"/>
    <cellStyle name="Output 3 4 2 3 3 2" xfId="13551"/>
    <cellStyle name="Output 3 4 2 3 3 2 2" xfId="25361"/>
    <cellStyle name="Output 3 4 2 3 3 2 2 2" xfId="48980"/>
    <cellStyle name="Output 3 4 2 3 3 2 3" xfId="37172"/>
    <cellStyle name="Output 3 4 2 3 3 3" xfId="16068"/>
    <cellStyle name="Output 3 4 2 3 3 3 2" xfId="27878"/>
    <cellStyle name="Output 3 4 2 3 3 3 2 2" xfId="51497"/>
    <cellStyle name="Output 3 4 2 3 3 3 3" xfId="39689"/>
    <cellStyle name="Output 3 4 2 3 3 4" xfId="19080"/>
    <cellStyle name="Output 3 4 2 3 3 4 2" xfId="42701"/>
    <cellStyle name="Output 3 4 2 3 3 5" xfId="30893"/>
    <cellStyle name="Output 3 4 2 3 4" xfId="11129"/>
    <cellStyle name="Output 3 4 2 3 4 2" xfId="22939"/>
    <cellStyle name="Output 3 4 2 3 4 2 2" xfId="46558"/>
    <cellStyle name="Output 3 4 2 3 4 3" xfId="34750"/>
    <cellStyle name="Output 3 4 2 3 5" xfId="10085"/>
    <cellStyle name="Output 3 4 2 3 5 2" xfId="21895"/>
    <cellStyle name="Output 3 4 2 3 5 2 2" xfId="45514"/>
    <cellStyle name="Output 3 4 2 3 5 3" xfId="33706"/>
    <cellStyle name="Output 3 4 2 3 6" xfId="17564"/>
    <cellStyle name="Output 3 4 2 3 6 2" xfId="41185"/>
    <cellStyle name="Output 3 4 2 3 7" xfId="29377"/>
    <cellStyle name="Output 3 4 2 4" xfId="6670"/>
    <cellStyle name="Output 3 4 2 4 2" xfId="12955"/>
    <cellStyle name="Output 3 4 2 4 2 2" xfId="24765"/>
    <cellStyle name="Output 3 4 2 4 2 2 2" xfId="48384"/>
    <cellStyle name="Output 3 4 2 4 2 3" xfId="36576"/>
    <cellStyle name="Output 3 4 2 4 3" xfId="12260"/>
    <cellStyle name="Output 3 4 2 4 3 2" xfId="24070"/>
    <cellStyle name="Output 3 4 2 4 3 2 2" xfId="47689"/>
    <cellStyle name="Output 3 4 2 4 3 3" xfId="35881"/>
    <cellStyle name="Output 3 4 2 4 4" xfId="18484"/>
    <cellStyle name="Output 3 4 2 4 4 2" xfId="42105"/>
    <cellStyle name="Output 3 4 2 4 5" xfId="30297"/>
    <cellStyle name="Output 3 4 2 5" xfId="6799"/>
    <cellStyle name="Output 3 4 2 5 2" xfId="13084"/>
    <cellStyle name="Output 3 4 2 5 2 2" xfId="24894"/>
    <cellStyle name="Output 3 4 2 5 2 2 2" xfId="48513"/>
    <cellStyle name="Output 3 4 2 5 2 3" xfId="36705"/>
    <cellStyle name="Output 3 4 2 5 3" xfId="10050"/>
    <cellStyle name="Output 3 4 2 5 3 2" xfId="21860"/>
    <cellStyle name="Output 3 4 2 5 3 2 2" xfId="45479"/>
    <cellStyle name="Output 3 4 2 5 3 3" xfId="33671"/>
    <cellStyle name="Output 3 4 2 5 4" xfId="18613"/>
    <cellStyle name="Output 3 4 2 5 4 2" xfId="42234"/>
    <cellStyle name="Output 3 4 2 5 5" xfId="30426"/>
    <cellStyle name="Output 3 4 2 6" xfId="9537"/>
    <cellStyle name="Output 3 4 2 6 2" xfId="21347"/>
    <cellStyle name="Output 3 4 2 6 2 2" xfId="44966"/>
    <cellStyle name="Output 3 4 2 6 3" xfId="33158"/>
    <cellStyle name="Output 3 4 2 7" xfId="9198"/>
    <cellStyle name="Output 3 4 2 7 2" xfId="21008"/>
    <cellStyle name="Output 3 4 2 7 2 2" xfId="44627"/>
    <cellStyle name="Output 3 4 2 7 3" xfId="32819"/>
    <cellStyle name="Output 3 4 2 8" xfId="16945"/>
    <cellStyle name="Output 3 4 2 8 2" xfId="40566"/>
    <cellStyle name="Output 3 4 2 9" xfId="28758"/>
    <cellStyle name="Output 3 4 3" xfId="1422"/>
    <cellStyle name="Output 3 4 3 2" xfId="1695"/>
    <cellStyle name="Output 3 4 3 2 2" xfId="2233"/>
    <cellStyle name="Output 3 4 3 2 2 2" xfId="4886"/>
    <cellStyle name="Output 3 4 3 2 2 2 2" xfId="8060"/>
    <cellStyle name="Output 3 4 3 2 2 2 2 2" xfId="14345"/>
    <cellStyle name="Output 3 4 3 2 2 2 2 2 2" xfId="26155"/>
    <cellStyle name="Output 3 4 3 2 2 2 2 2 2 2" xfId="49774"/>
    <cellStyle name="Output 3 4 3 2 2 2 2 2 3" xfId="37966"/>
    <cellStyle name="Output 3 4 3 2 2 2 2 3" xfId="12163"/>
    <cellStyle name="Output 3 4 3 2 2 2 2 3 2" xfId="23973"/>
    <cellStyle name="Output 3 4 3 2 2 2 2 3 2 2" xfId="47592"/>
    <cellStyle name="Output 3 4 3 2 2 2 2 3 3" xfId="35784"/>
    <cellStyle name="Output 3 4 3 2 2 2 2 4" xfId="19874"/>
    <cellStyle name="Output 3 4 3 2 2 2 2 4 2" xfId="43495"/>
    <cellStyle name="Output 3 4 3 2 2 2 2 5" xfId="31687"/>
    <cellStyle name="Output 3 4 3 2 2 2 3" xfId="8254"/>
    <cellStyle name="Output 3 4 3 2 2 2 3 2" xfId="14539"/>
    <cellStyle name="Output 3 4 3 2 2 2 3 2 2" xfId="26349"/>
    <cellStyle name="Output 3 4 3 2 2 2 3 2 2 2" xfId="49968"/>
    <cellStyle name="Output 3 4 3 2 2 2 3 2 3" xfId="38160"/>
    <cellStyle name="Output 3 4 3 2 2 2 3 3" xfId="10489"/>
    <cellStyle name="Output 3 4 3 2 2 2 3 3 2" xfId="22299"/>
    <cellStyle name="Output 3 4 3 2 2 2 3 3 2 2" xfId="45918"/>
    <cellStyle name="Output 3 4 3 2 2 2 3 3 3" xfId="34110"/>
    <cellStyle name="Output 3 4 3 2 2 2 3 4" xfId="20068"/>
    <cellStyle name="Output 3 4 3 2 2 2 3 4 2" xfId="43689"/>
    <cellStyle name="Output 3 4 3 2 2 2 3 5" xfId="31881"/>
    <cellStyle name="Output 3 4 3 2 2 2 4" xfId="11762"/>
    <cellStyle name="Output 3 4 3 2 2 2 4 2" xfId="23572"/>
    <cellStyle name="Output 3 4 3 2 2 2 4 2 2" xfId="47191"/>
    <cellStyle name="Output 3 4 3 2 2 2 4 3" xfId="35383"/>
    <cellStyle name="Output 3 4 3 2 2 2 5" xfId="11833"/>
    <cellStyle name="Output 3 4 3 2 2 2 5 2" xfId="23643"/>
    <cellStyle name="Output 3 4 3 2 2 2 5 2 2" xfId="47262"/>
    <cellStyle name="Output 3 4 3 2 2 2 5 3" xfId="35454"/>
    <cellStyle name="Output 3 4 3 2 2 2 6" xfId="17787"/>
    <cellStyle name="Output 3 4 3 2 2 2 6 2" xfId="41408"/>
    <cellStyle name="Output 3 4 3 2 2 2 7" xfId="29600"/>
    <cellStyle name="Output 3 4 3 2 2 3" xfId="6212"/>
    <cellStyle name="Output 3 4 3 2 2 3 2" xfId="8552"/>
    <cellStyle name="Output 3 4 3 2 2 3 2 2" xfId="14837"/>
    <cellStyle name="Output 3 4 3 2 2 3 2 2 2" xfId="26647"/>
    <cellStyle name="Output 3 4 3 2 2 3 2 2 2 2" xfId="50266"/>
    <cellStyle name="Output 3 4 3 2 2 3 2 2 3" xfId="38458"/>
    <cellStyle name="Output 3 4 3 2 2 3 2 3" xfId="15302"/>
    <cellStyle name="Output 3 4 3 2 2 3 2 3 2" xfId="27112"/>
    <cellStyle name="Output 3 4 3 2 2 3 2 3 2 2" xfId="50731"/>
    <cellStyle name="Output 3 4 3 2 2 3 2 3 3" xfId="38923"/>
    <cellStyle name="Output 3 4 3 2 2 3 2 4" xfId="20366"/>
    <cellStyle name="Output 3 4 3 2 2 3 2 4 2" xfId="43987"/>
    <cellStyle name="Output 3 4 3 2 2 3 2 5" xfId="32179"/>
    <cellStyle name="Output 3 4 3 2 2 3 3" xfId="8890"/>
    <cellStyle name="Output 3 4 3 2 2 3 3 2" xfId="15175"/>
    <cellStyle name="Output 3 4 3 2 2 3 3 2 2" xfId="26985"/>
    <cellStyle name="Output 3 4 3 2 2 3 3 2 2 2" xfId="50604"/>
    <cellStyle name="Output 3 4 3 2 2 3 3 2 3" xfId="38796"/>
    <cellStyle name="Output 3 4 3 2 2 3 3 3" xfId="9383"/>
    <cellStyle name="Output 3 4 3 2 2 3 3 3 2" xfId="21193"/>
    <cellStyle name="Output 3 4 3 2 2 3 3 3 2 2" xfId="44812"/>
    <cellStyle name="Output 3 4 3 2 2 3 3 3 3" xfId="33004"/>
    <cellStyle name="Output 3 4 3 2 2 3 3 4" xfId="20704"/>
    <cellStyle name="Output 3 4 3 2 2 3 3 4 2" xfId="44325"/>
    <cellStyle name="Output 3 4 3 2 2 3 3 5" xfId="32517"/>
    <cellStyle name="Output 3 4 3 2 2 3 4" xfId="12521"/>
    <cellStyle name="Output 3 4 3 2 2 3 4 2" xfId="24331"/>
    <cellStyle name="Output 3 4 3 2 2 3 4 2 2" xfId="47950"/>
    <cellStyle name="Output 3 4 3 2 2 3 4 3" xfId="36142"/>
    <cellStyle name="Output 3 4 3 2 2 3 5" xfId="11606"/>
    <cellStyle name="Output 3 4 3 2 2 3 5 2" xfId="23416"/>
    <cellStyle name="Output 3 4 3 2 2 3 5 2 2" xfId="47035"/>
    <cellStyle name="Output 3 4 3 2 2 3 5 3" xfId="35227"/>
    <cellStyle name="Output 3 4 3 2 2 3 6" xfId="18080"/>
    <cellStyle name="Output 3 4 3 2 2 3 6 2" xfId="41701"/>
    <cellStyle name="Output 3 4 3 2 2 3 7" xfId="29893"/>
    <cellStyle name="Output 3 4 3 2 2 4" xfId="7072"/>
    <cellStyle name="Output 3 4 3 2 2 4 2" xfId="13357"/>
    <cellStyle name="Output 3 4 3 2 2 4 2 2" xfId="25167"/>
    <cellStyle name="Output 3 4 3 2 2 4 2 2 2" xfId="48786"/>
    <cellStyle name="Output 3 4 3 2 2 4 2 3" xfId="36978"/>
    <cellStyle name="Output 3 4 3 2 2 4 3" xfId="9216"/>
    <cellStyle name="Output 3 4 3 2 2 4 3 2" xfId="21026"/>
    <cellStyle name="Output 3 4 3 2 2 4 3 2 2" xfId="44645"/>
    <cellStyle name="Output 3 4 3 2 2 4 3 3" xfId="32837"/>
    <cellStyle name="Output 3 4 3 2 2 4 4" xfId="18886"/>
    <cellStyle name="Output 3 4 3 2 2 4 4 2" xfId="42507"/>
    <cellStyle name="Output 3 4 3 2 2 4 5" xfId="30699"/>
    <cellStyle name="Output 3 4 3 2 2 5" xfId="8030"/>
    <cellStyle name="Output 3 4 3 2 2 5 2" xfId="14315"/>
    <cellStyle name="Output 3 4 3 2 2 5 2 2" xfId="26125"/>
    <cellStyle name="Output 3 4 3 2 2 5 2 2 2" xfId="49744"/>
    <cellStyle name="Output 3 4 3 2 2 5 2 3" xfId="37936"/>
    <cellStyle name="Output 3 4 3 2 2 5 3" xfId="12573"/>
    <cellStyle name="Output 3 4 3 2 2 5 3 2" xfId="24383"/>
    <cellStyle name="Output 3 4 3 2 2 5 3 2 2" xfId="48002"/>
    <cellStyle name="Output 3 4 3 2 2 5 3 3" xfId="36194"/>
    <cellStyle name="Output 3 4 3 2 2 5 4" xfId="19844"/>
    <cellStyle name="Output 3 4 3 2 2 5 4 2" xfId="43465"/>
    <cellStyle name="Output 3 4 3 2 2 5 5" xfId="31657"/>
    <cellStyle name="Output 3 4 3 2 2 6" xfId="10200"/>
    <cellStyle name="Output 3 4 3 2 2 6 2" xfId="22010"/>
    <cellStyle name="Output 3 4 3 2 2 6 2 2" xfId="45629"/>
    <cellStyle name="Output 3 4 3 2 2 6 3" xfId="33821"/>
    <cellStyle name="Output 3 4 3 2 2 7" xfId="16245"/>
    <cellStyle name="Output 3 4 3 2 2 7 2" xfId="28055"/>
    <cellStyle name="Output 3 4 3 2 2 7 2 2" xfId="51674"/>
    <cellStyle name="Output 3 4 3 2 2 7 3" xfId="39866"/>
    <cellStyle name="Output 3 4 3 2 2 8" xfId="17168"/>
    <cellStyle name="Output 3 4 3 2 2 8 2" xfId="40789"/>
    <cellStyle name="Output 3 4 3 2 2 9" xfId="28981"/>
    <cellStyle name="Output 3 4 3 2 3" xfId="4353"/>
    <cellStyle name="Output 3 4 3 2 3 2" xfId="7917"/>
    <cellStyle name="Output 3 4 3 2 3 2 2" xfId="14202"/>
    <cellStyle name="Output 3 4 3 2 3 2 2 2" xfId="26012"/>
    <cellStyle name="Output 3 4 3 2 3 2 2 2 2" xfId="49631"/>
    <cellStyle name="Output 3 4 3 2 3 2 2 3" xfId="37823"/>
    <cellStyle name="Output 3 4 3 2 3 2 3" xfId="9760"/>
    <cellStyle name="Output 3 4 3 2 3 2 3 2" xfId="21570"/>
    <cellStyle name="Output 3 4 3 2 3 2 3 2 2" xfId="45189"/>
    <cellStyle name="Output 3 4 3 2 3 2 3 3" xfId="33381"/>
    <cellStyle name="Output 3 4 3 2 3 2 4" xfId="19731"/>
    <cellStyle name="Output 3 4 3 2 3 2 4 2" xfId="43352"/>
    <cellStyle name="Output 3 4 3 2 3 2 5" xfId="31544"/>
    <cellStyle name="Output 3 4 3 2 3 3" xfId="7613"/>
    <cellStyle name="Output 3 4 3 2 3 3 2" xfId="13898"/>
    <cellStyle name="Output 3 4 3 2 3 3 2 2" xfId="25708"/>
    <cellStyle name="Output 3 4 3 2 3 3 2 2 2" xfId="49327"/>
    <cellStyle name="Output 3 4 3 2 3 3 2 3" xfId="37519"/>
    <cellStyle name="Output 3 4 3 2 3 3 3" xfId="16266"/>
    <cellStyle name="Output 3 4 3 2 3 3 3 2" xfId="28076"/>
    <cellStyle name="Output 3 4 3 2 3 3 3 2 2" xfId="51695"/>
    <cellStyle name="Output 3 4 3 2 3 3 3 3" xfId="39887"/>
    <cellStyle name="Output 3 4 3 2 3 3 4" xfId="19427"/>
    <cellStyle name="Output 3 4 3 2 3 3 4 2" xfId="43048"/>
    <cellStyle name="Output 3 4 3 2 3 3 5" xfId="31240"/>
    <cellStyle name="Output 3 4 3 2 3 4" xfId="11469"/>
    <cellStyle name="Output 3 4 3 2 3 4 2" xfId="23279"/>
    <cellStyle name="Output 3 4 3 2 3 4 2 2" xfId="46898"/>
    <cellStyle name="Output 3 4 3 2 3 4 3" xfId="35090"/>
    <cellStyle name="Output 3 4 3 2 3 5" xfId="15819"/>
    <cellStyle name="Output 3 4 3 2 3 5 2" xfId="27629"/>
    <cellStyle name="Output 3 4 3 2 3 5 2 2" xfId="51248"/>
    <cellStyle name="Output 3 4 3 2 3 5 3" xfId="39440"/>
    <cellStyle name="Output 3 4 3 2 3 6" xfId="17734"/>
    <cellStyle name="Output 3 4 3 2 3 6 2" xfId="41355"/>
    <cellStyle name="Output 3 4 3 2 3 7" xfId="29547"/>
    <cellStyle name="Output 3 4 3 2 4" xfId="6932"/>
    <cellStyle name="Output 3 4 3 2 4 2" xfId="13217"/>
    <cellStyle name="Output 3 4 3 2 4 2 2" xfId="25027"/>
    <cellStyle name="Output 3 4 3 2 4 2 2 2" xfId="48646"/>
    <cellStyle name="Output 3 4 3 2 4 2 3" xfId="36838"/>
    <cellStyle name="Output 3 4 3 2 4 3" xfId="9043"/>
    <cellStyle name="Output 3 4 3 2 4 3 2" xfId="20853"/>
    <cellStyle name="Output 3 4 3 2 4 3 2 2" xfId="44472"/>
    <cellStyle name="Output 3 4 3 2 4 3 3" xfId="32664"/>
    <cellStyle name="Output 3 4 3 2 4 4" xfId="18746"/>
    <cellStyle name="Output 3 4 3 2 4 4 2" xfId="42367"/>
    <cellStyle name="Output 3 4 3 2 4 5" xfId="30559"/>
    <cellStyle name="Output 3 4 3 2 5" xfId="7022"/>
    <cellStyle name="Output 3 4 3 2 5 2" xfId="13307"/>
    <cellStyle name="Output 3 4 3 2 5 2 2" xfId="25117"/>
    <cellStyle name="Output 3 4 3 2 5 2 2 2" xfId="48736"/>
    <cellStyle name="Output 3 4 3 2 5 2 3" xfId="36928"/>
    <cellStyle name="Output 3 4 3 2 5 3" xfId="11802"/>
    <cellStyle name="Output 3 4 3 2 5 3 2" xfId="23612"/>
    <cellStyle name="Output 3 4 3 2 5 3 2 2" xfId="47231"/>
    <cellStyle name="Output 3 4 3 2 5 3 3" xfId="35423"/>
    <cellStyle name="Output 3 4 3 2 5 4" xfId="18836"/>
    <cellStyle name="Output 3 4 3 2 5 4 2" xfId="42457"/>
    <cellStyle name="Output 3 4 3 2 5 5" xfId="30649"/>
    <cellStyle name="Output 3 4 3 2 6" xfId="9926"/>
    <cellStyle name="Output 3 4 3 2 6 2" xfId="21736"/>
    <cellStyle name="Output 3 4 3 2 6 2 2" xfId="45355"/>
    <cellStyle name="Output 3 4 3 2 6 3" xfId="33547"/>
    <cellStyle name="Output 3 4 3 2 7" xfId="16110"/>
    <cellStyle name="Output 3 4 3 2 7 2" xfId="27920"/>
    <cellStyle name="Output 3 4 3 2 7 2 2" xfId="51539"/>
    <cellStyle name="Output 3 4 3 2 7 3" xfId="39731"/>
    <cellStyle name="Output 3 4 3 2 8" xfId="17115"/>
    <cellStyle name="Output 3 4 3 2 8 2" xfId="40736"/>
    <cellStyle name="Output 3 4 3 2 9" xfId="28928"/>
    <cellStyle name="Output 3 4 3 3" xfId="4086"/>
    <cellStyle name="Output 3 4 3 3 2" xfId="7848"/>
    <cellStyle name="Output 3 4 3 3 2 2" xfId="14133"/>
    <cellStyle name="Output 3 4 3 3 2 2 2" xfId="25943"/>
    <cellStyle name="Output 3 4 3 3 2 2 2 2" xfId="49562"/>
    <cellStyle name="Output 3 4 3 3 2 2 3" xfId="37754"/>
    <cellStyle name="Output 3 4 3 3 2 3" xfId="11823"/>
    <cellStyle name="Output 3 4 3 3 2 3 2" xfId="23633"/>
    <cellStyle name="Output 3 4 3 3 2 3 2 2" xfId="47252"/>
    <cellStyle name="Output 3 4 3 3 2 3 3" xfId="35444"/>
    <cellStyle name="Output 3 4 3 3 2 4" xfId="19662"/>
    <cellStyle name="Output 3 4 3 3 2 4 2" xfId="43283"/>
    <cellStyle name="Output 3 4 3 3 2 5" xfId="31475"/>
    <cellStyle name="Output 3 4 3 3 3" xfId="7169"/>
    <cellStyle name="Output 3 4 3 3 3 2" xfId="13454"/>
    <cellStyle name="Output 3 4 3 3 3 2 2" xfId="25264"/>
    <cellStyle name="Output 3 4 3 3 3 2 2 2" xfId="48883"/>
    <cellStyle name="Output 3 4 3 3 3 2 3" xfId="37075"/>
    <cellStyle name="Output 3 4 3 3 3 3" xfId="15272"/>
    <cellStyle name="Output 3 4 3 3 3 3 2" xfId="27082"/>
    <cellStyle name="Output 3 4 3 3 3 3 2 2" xfId="50701"/>
    <cellStyle name="Output 3 4 3 3 3 3 3" xfId="38893"/>
    <cellStyle name="Output 3 4 3 3 3 4" xfId="18983"/>
    <cellStyle name="Output 3 4 3 3 3 4 2" xfId="42604"/>
    <cellStyle name="Output 3 4 3 3 3 5" xfId="30796"/>
    <cellStyle name="Output 3 4 3 3 4" xfId="11333"/>
    <cellStyle name="Output 3 4 3 3 4 2" xfId="23143"/>
    <cellStyle name="Output 3 4 3 3 4 2 2" xfId="46762"/>
    <cellStyle name="Output 3 4 3 3 4 3" xfId="34954"/>
    <cellStyle name="Output 3 4 3 3 5" xfId="8993"/>
    <cellStyle name="Output 3 4 3 3 5 2" xfId="20803"/>
    <cellStyle name="Output 3 4 3 3 5 2 2" xfId="44422"/>
    <cellStyle name="Output 3 4 3 3 5 3" xfId="32614"/>
    <cellStyle name="Output 3 4 3 3 6" xfId="17704"/>
    <cellStyle name="Output 3 4 3 3 6 2" xfId="41325"/>
    <cellStyle name="Output 3 4 3 3 7" xfId="29517"/>
    <cellStyle name="Output 3 4 3 4" xfId="6856"/>
    <cellStyle name="Output 3 4 3 4 2" xfId="13141"/>
    <cellStyle name="Output 3 4 3 4 2 2" xfId="24951"/>
    <cellStyle name="Output 3 4 3 4 2 2 2" xfId="48570"/>
    <cellStyle name="Output 3 4 3 4 2 3" xfId="36762"/>
    <cellStyle name="Output 3 4 3 4 3" xfId="15556"/>
    <cellStyle name="Output 3 4 3 4 3 2" xfId="27366"/>
    <cellStyle name="Output 3 4 3 4 3 2 2" xfId="50985"/>
    <cellStyle name="Output 3 4 3 4 3 3" xfId="39177"/>
    <cellStyle name="Output 3 4 3 4 4" xfId="18670"/>
    <cellStyle name="Output 3 4 3 4 4 2" xfId="42291"/>
    <cellStyle name="Output 3 4 3 4 5" xfId="30483"/>
    <cellStyle name="Output 3 4 3 5" xfId="8082"/>
    <cellStyle name="Output 3 4 3 5 2" xfId="14367"/>
    <cellStyle name="Output 3 4 3 5 2 2" xfId="26177"/>
    <cellStyle name="Output 3 4 3 5 2 2 2" xfId="49796"/>
    <cellStyle name="Output 3 4 3 5 2 3" xfId="37988"/>
    <cellStyle name="Output 3 4 3 5 3" xfId="12121"/>
    <cellStyle name="Output 3 4 3 5 3 2" xfId="23931"/>
    <cellStyle name="Output 3 4 3 5 3 2 2" xfId="47550"/>
    <cellStyle name="Output 3 4 3 5 3 3" xfId="35742"/>
    <cellStyle name="Output 3 4 3 5 4" xfId="19896"/>
    <cellStyle name="Output 3 4 3 5 4 2" xfId="43517"/>
    <cellStyle name="Output 3 4 3 5 5" xfId="31709"/>
    <cellStyle name="Output 3 4 3 6" xfId="9786"/>
    <cellStyle name="Output 3 4 3 6 2" xfId="21596"/>
    <cellStyle name="Output 3 4 3 6 2 2" xfId="45215"/>
    <cellStyle name="Output 3 4 3 6 3" xfId="33407"/>
    <cellStyle name="Output 3 4 3 7" xfId="16046"/>
    <cellStyle name="Output 3 4 3 7 2" xfId="27856"/>
    <cellStyle name="Output 3 4 3 7 2 2" xfId="51475"/>
    <cellStyle name="Output 3 4 3 7 3" xfId="39667"/>
    <cellStyle name="Output 3 4 3 8" xfId="17085"/>
    <cellStyle name="Output 3 4 3 8 2" xfId="40706"/>
    <cellStyle name="Output 3 4 3 9" xfId="28898"/>
    <cellStyle name="Output 3 4 4" xfId="3859"/>
    <cellStyle name="Output 3 4 4 2" xfId="7751"/>
    <cellStyle name="Output 3 4 4 2 2" xfId="14036"/>
    <cellStyle name="Output 3 4 4 2 2 2" xfId="25846"/>
    <cellStyle name="Output 3 4 4 2 2 2 2" xfId="49465"/>
    <cellStyle name="Output 3 4 4 2 2 3" xfId="37657"/>
    <cellStyle name="Output 3 4 4 2 3" xfId="16257"/>
    <cellStyle name="Output 3 4 4 2 3 2" xfId="28067"/>
    <cellStyle name="Output 3 4 4 2 3 2 2" xfId="51686"/>
    <cellStyle name="Output 3 4 4 2 3 3" xfId="39878"/>
    <cellStyle name="Output 3 4 4 2 4" xfId="19565"/>
    <cellStyle name="Output 3 4 4 2 4 2" xfId="43186"/>
    <cellStyle name="Output 3 4 4 2 5" xfId="31378"/>
    <cellStyle name="Output 3 4 4 3" xfId="6449"/>
    <cellStyle name="Output 3 4 4 3 2" xfId="12735"/>
    <cellStyle name="Output 3 4 4 3 2 2" xfId="24545"/>
    <cellStyle name="Output 3 4 4 3 2 2 2" xfId="48164"/>
    <cellStyle name="Output 3 4 4 3 2 3" xfId="36356"/>
    <cellStyle name="Output 3 4 4 3 3" xfId="10698"/>
    <cellStyle name="Output 3 4 4 3 3 2" xfId="22508"/>
    <cellStyle name="Output 3 4 4 3 3 2 2" xfId="46127"/>
    <cellStyle name="Output 3 4 4 3 3 3" xfId="34319"/>
    <cellStyle name="Output 3 4 4 3 4" xfId="18264"/>
    <cellStyle name="Output 3 4 4 3 4 2" xfId="41885"/>
    <cellStyle name="Output 3 4 4 3 5" xfId="30077"/>
    <cellStyle name="Output 3 4 4 4" xfId="11197"/>
    <cellStyle name="Output 3 4 4 4 2" xfId="23007"/>
    <cellStyle name="Output 3 4 4 4 2 2" xfId="46626"/>
    <cellStyle name="Output 3 4 4 4 3" xfId="34818"/>
    <cellStyle name="Output 3 4 4 5" xfId="9752"/>
    <cellStyle name="Output 3 4 4 5 2" xfId="21562"/>
    <cellStyle name="Output 3 4 4 5 2 2" xfId="45181"/>
    <cellStyle name="Output 3 4 4 5 3" xfId="33373"/>
    <cellStyle name="Output 3 4 4 6" xfId="17632"/>
    <cellStyle name="Output 3 4 4 6 2" xfId="41253"/>
    <cellStyle name="Output 3 4 4 7" xfId="29445"/>
    <cellStyle name="Output 3 4 5" xfId="6739"/>
    <cellStyle name="Output 3 4 5 2" xfId="13024"/>
    <cellStyle name="Output 3 4 5 2 2" xfId="24834"/>
    <cellStyle name="Output 3 4 5 2 2 2" xfId="48453"/>
    <cellStyle name="Output 3 4 5 2 3" xfId="36645"/>
    <cellStyle name="Output 3 4 5 3" xfId="9010"/>
    <cellStyle name="Output 3 4 5 3 2" xfId="20820"/>
    <cellStyle name="Output 3 4 5 3 2 2" xfId="44439"/>
    <cellStyle name="Output 3 4 5 3 3" xfId="32631"/>
    <cellStyle name="Output 3 4 5 4" xfId="18553"/>
    <cellStyle name="Output 3 4 5 4 2" xfId="42174"/>
    <cellStyle name="Output 3 4 5 5" xfId="30366"/>
    <cellStyle name="Output 3 4 6" xfId="8009"/>
    <cellStyle name="Output 3 4 6 2" xfId="14294"/>
    <cellStyle name="Output 3 4 6 2 2" xfId="26104"/>
    <cellStyle name="Output 3 4 6 2 2 2" xfId="49723"/>
    <cellStyle name="Output 3 4 6 2 3" xfId="37915"/>
    <cellStyle name="Output 3 4 6 3" xfId="9001"/>
    <cellStyle name="Output 3 4 6 3 2" xfId="20811"/>
    <cellStyle name="Output 3 4 6 3 2 2" xfId="44430"/>
    <cellStyle name="Output 3 4 6 3 3" xfId="32622"/>
    <cellStyle name="Output 3 4 6 4" xfId="19823"/>
    <cellStyle name="Output 3 4 6 4 2" xfId="43444"/>
    <cellStyle name="Output 3 4 6 5" xfId="31636"/>
    <cellStyle name="Output 3 4 7" xfId="9608"/>
    <cellStyle name="Output 3 4 7 2" xfId="21418"/>
    <cellStyle name="Output 3 4 7 2 2" xfId="45037"/>
    <cellStyle name="Output 3 4 7 3" xfId="33229"/>
    <cellStyle name="Output 3 4 8" xfId="10207"/>
    <cellStyle name="Output 3 4 8 2" xfId="22017"/>
    <cellStyle name="Output 3 4 8 2 2" xfId="45636"/>
    <cellStyle name="Output 3 4 8 3" xfId="33828"/>
    <cellStyle name="Output 3 4 9" xfId="17013"/>
    <cellStyle name="Output 3 4 9 2" xfId="40634"/>
    <cellStyle name="Output 3 5" xfId="1137"/>
    <cellStyle name="Output 3 5 10" xfId="28844"/>
    <cellStyle name="Output 3 5 2" xfId="1066"/>
    <cellStyle name="Output 3 5 2 2" xfId="1410"/>
    <cellStyle name="Output 3 5 2 2 2" xfId="1688"/>
    <cellStyle name="Output 3 5 2 2 2 2" xfId="2226"/>
    <cellStyle name="Output 3 5 2 2 2 2 2" xfId="4879"/>
    <cellStyle name="Output 3 5 2 2 2 2 2 2" xfId="8053"/>
    <cellStyle name="Output 3 5 2 2 2 2 2 2 2" xfId="14338"/>
    <cellStyle name="Output 3 5 2 2 2 2 2 2 2 2" xfId="26148"/>
    <cellStyle name="Output 3 5 2 2 2 2 2 2 2 2 2" xfId="49767"/>
    <cellStyle name="Output 3 5 2 2 2 2 2 2 2 3" xfId="37959"/>
    <cellStyle name="Output 3 5 2 2 2 2 2 2 3" xfId="10768"/>
    <cellStyle name="Output 3 5 2 2 2 2 2 2 3 2" xfId="22578"/>
    <cellStyle name="Output 3 5 2 2 2 2 2 2 3 2 2" xfId="46197"/>
    <cellStyle name="Output 3 5 2 2 2 2 2 2 3 3" xfId="34389"/>
    <cellStyle name="Output 3 5 2 2 2 2 2 2 4" xfId="19867"/>
    <cellStyle name="Output 3 5 2 2 2 2 2 2 4 2" xfId="43488"/>
    <cellStyle name="Output 3 5 2 2 2 2 2 2 5" xfId="31680"/>
    <cellStyle name="Output 3 5 2 2 2 2 2 3" xfId="7289"/>
    <cellStyle name="Output 3 5 2 2 2 2 2 3 2" xfId="13574"/>
    <cellStyle name="Output 3 5 2 2 2 2 2 3 2 2" xfId="25384"/>
    <cellStyle name="Output 3 5 2 2 2 2 2 3 2 2 2" xfId="49003"/>
    <cellStyle name="Output 3 5 2 2 2 2 2 3 2 3" xfId="37195"/>
    <cellStyle name="Output 3 5 2 2 2 2 2 3 3" xfId="8982"/>
    <cellStyle name="Output 3 5 2 2 2 2 2 3 3 2" xfId="20792"/>
    <cellStyle name="Output 3 5 2 2 2 2 2 3 3 2 2" xfId="44411"/>
    <cellStyle name="Output 3 5 2 2 2 2 2 3 3 3" xfId="32603"/>
    <cellStyle name="Output 3 5 2 2 2 2 2 3 4" xfId="19103"/>
    <cellStyle name="Output 3 5 2 2 2 2 2 3 4 2" xfId="42724"/>
    <cellStyle name="Output 3 5 2 2 2 2 2 3 5" xfId="30916"/>
    <cellStyle name="Output 3 5 2 2 2 2 2 4" xfId="11755"/>
    <cellStyle name="Output 3 5 2 2 2 2 2 4 2" xfId="23565"/>
    <cellStyle name="Output 3 5 2 2 2 2 2 4 2 2" xfId="47184"/>
    <cellStyle name="Output 3 5 2 2 2 2 2 4 3" xfId="35376"/>
    <cellStyle name="Output 3 5 2 2 2 2 2 5" xfId="10020"/>
    <cellStyle name="Output 3 5 2 2 2 2 2 5 2" xfId="21830"/>
    <cellStyle name="Output 3 5 2 2 2 2 2 5 2 2" xfId="45449"/>
    <cellStyle name="Output 3 5 2 2 2 2 2 5 3" xfId="33641"/>
    <cellStyle name="Output 3 5 2 2 2 2 2 6" xfId="17780"/>
    <cellStyle name="Output 3 5 2 2 2 2 2 6 2" xfId="41401"/>
    <cellStyle name="Output 3 5 2 2 2 2 2 7" xfId="29593"/>
    <cellStyle name="Output 3 5 2 2 2 2 3" xfId="6205"/>
    <cellStyle name="Output 3 5 2 2 2 2 3 2" xfId="8545"/>
    <cellStyle name="Output 3 5 2 2 2 2 3 2 2" xfId="14830"/>
    <cellStyle name="Output 3 5 2 2 2 2 3 2 2 2" xfId="26640"/>
    <cellStyle name="Output 3 5 2 2 2 2 3 2 2 2 2" xfId="50259"/>
    <cellStyle name="Output 3 5 2 2 2 2 3 2 2 3" xfId="38451"/>
    <cellStyle name="Output 3 5 2 2 2 2 3 2 3" xfId="9704"/>
    <cellStyle name="Output 3 5 2 2 2 2 3 2 3 2" xfId="21514"/>
    <cellStyle name="Output 3 5 2 2 2 2 3 2 3 2 2" xfId="45133"/>
    <cellStyle name="Output 3 5 2 2 2 2 3 2 3 3" xfId="33325"/>
    <cellStyle name="Output 3 5 2 2 2 2 3 2 4" xfId="20359"/>
    <cellStyle name="Output 3 5 2 2 2 2 3 2 4 2" xfId="43980"/>
    <cellStyle name="Output 3 5 2 2 2 2 3 2 5" xfId="32172"/>
    <cellStyle name="Output 3 5 2 2 2 2 3 3" xfId="8883"/>
    <cellStyle name="Output 3 5 2 2 2 2 3 3 2" xfId="15168"/>
    <cellStyle name="Output 3 5 2 2 2 2 3 3 2 2" xfId="26978"/>
    <cellStyle name="Output 3 5 2 2 2 2 3 3 2 2 2" xfId="50597"/>
    <cellStyle name="Output 3 5 2 2 2 2 3 3 2 3" xfId="38789"/>
    <cellStyle name="Output 3 5 2 2 2 2 3 3 3" xfId="9247"/>
    <cellStyle name="Output 3 5 2 2 2 2 3 3 3 2" xfId="21057"/>
    <cellStyle name="Output 3 5 2 2 2 2 3 3 3 2 2" xfId="44676"/>
    <cellStyle name="Output 3 5 2 2 2 2 3 3 3 3" xfId="32868"/>
    <cellStyle name="Output 3 5 2 2 2 2 3 3 4" xfId="20697"/>
    <cellStyle name="Output 3 5 2 2 2 2 3 3 4 2" xfId="44318"/>
    <cellStyle name="Output 3 5 2 2 2 2 3 3 5" xfId="32510"/>
    <cellStyle name="Output 3 5 2 2 2 2 3 4" xfId="12514"/>
    <cellStyle name="Output 3 5 2 2 2 2 3 4 2" xfId="24324"/>
    <cellStyle name="Output 3 5 2 2 2 2 3 4 2 2" xfId="47943"/>
    <cellStyle name="Output 3 5 2 2 2 2 3 4 3" xfId="36135"/>
    <cellStyle name="Output 3 5 2 2 2 2 3 5" xfId="15908"/>
    <cellStyle name="Output 3 5 2 2 2 2 3 5 2" xfId="27718"/>
    <cellStyle name="Output 3 5 2 2 2 2 3 5 2 2" xfId="51337"/>
    <cellStyle name="Output 3 5 2 2 2 2 3 5 3" xfId="39529"/>
    <cellStyle name="Output 3 5 2 2 2 2 3 6" xfId="18073"/>
    <cellStyle name="Output 3 5 2 2 2 2 3 6 2" xfId="41694"/>
    <cellStyle name="Output 3 5 2 2 2 2 3 7" xfId="29886"/>
    <cellStyle name="Output 3 5 2 2 2 2 4" xfId="7065"/>
    <cellStyle name="Output 3 5 2 2 2 2 4 2" xfId="13350"/>
    <cellStyle name="Output 3 5 2 2 2 2 4 2 2" xfId="25160"/>
    <cellStyle name="Output 3 5 2 2 2 2 4 2 2 2" xfId="48779"/>
    <cellStyle name="Output 3 5 2 2 2 2 4 2 3" xfId="36971"/>
    <cellStyle name="Output 3 5 2 2 2 2 4 3" xfId="15561"/>
    <cellStyle name="Output 3 5 2 2 2 2 4 3 2" xfId="27371"/>
    <cellStyle name="Output 3 5 2 2 2 2 4 3 2 2" xfId="50990"/>
    <cellStyle name="Output 3 5 2 2 2 2 4 3 3" xfId="39182"/>
    <cellStyle name="Output 3 5 2 2 2 2 4 4" xfId="18879"/>
    <cellStyle name="Output 3 5 2 2 2 2 4 4 2" xfId="42500"/>
    <cellStyle name="Output 3 5 2 2 2 2 4 5" xfId="30692"/>
    <cellStyle name="Output 3 5 2 2 2 2 5" xfId="7984"/>
    <cellStyle name="Output 3 5 2 2 2 2 5 2" xfId="14269"/>
    <cellStyle name="Output 3 5 2 2 2 2 5 2 2" xfId="26079"/>
    <cellStyle name="Output 3 5 2 2 2 2 5 2 2 2" xfId="49698"/>
    <cellStyle name="Output 3 5 2 2 2 2 5 2 3" xfId="37890"/>
    <cellStyle name="Output 3 5 2 2 2 2 5 3" xfId="9467"/>
    <cellStyle name="Output 3 5 2 2 2 2 5 3 2" xfId="21277"/>
    <cellStyle name="Output 3 5 2 2 2 2 5 3 2 2" xfId="44896"/>
    <cellStyle name="Output 3 5 2 2 2 2 5 3 3" xfId="33088"/>
    <cellStyle name="Output 3 5 2 2 2 2 5 4" xfId="19798"/>
    <cellStyle name="Output 3 5 2 2 2 2 5 4 2" xfId="43419"/>
    <cellStyle name="Output 3 5 2 2 2 2 5 5" xfId="31611"/>
    <cellStyle name="Output 3 5 2 2 2 2 6" xfId="10193"/>
    <cellStyle name="Output 3 5 2 2 2 2 6 2" xfId="22003"/>
    <cellStyle name="Output 3 5 2 2 2 2 6 2 2" xfId="45622"/>
    <cellStyle name="Output 3 5 2 2 2 2 6 3" xfId="33814"/>
    <cellStyle name="Output 3 5 2 2 2 2 7" xfId="16675"/>
    <cellStyle name="Output 3 5 2 2 2 2 7 2" xfId="28485"/>
    <cellStyle name="Output 3 5 2 2 2 2 7 2 2" xfId="52104"/>
    <cellStyle name="Output 3 5 2 2 2 2 7 3" xfId="40296"/>
    <cellStyle name="Output 3 5 2 2 2 2 8" xfId="17161"/>
    <cellStyle name="Output 3 5 2 2 2 2 8 2" xfId="40782"/>
    <cellStyle name="Output 3 5 2 2 2 2 9" xfId="28974"/>
    <cellStyle name="Output 3 5 2 2 2 3" xfId="4346"/>
    <cellStyle name="Output 3 5 2 2 2 3 2" xfId="7910"/>
    <cellStyle name="Output 3 5 2 2 2 3 2 2" xfId="14195"/>
    <cellStyle name="Output 3 5 2 2 2 3 2 2 2" xfId="26005"/>
    <cellStyle name="Output 3 5 2 2 2 3 2 2 2 2" xfId="49624"/>
    <cellStyle name="Output 3 5 2 2 2 3 2 2 3" xfId="37816"/>
    <cellStyle name="Output 3 5 2 2 2 3 2 3" xfId="10381"/>
    <cellStyle name="Output 3 5 2 2 2 3 2 3 2" xfId="22191"/>
    <cellStyle name="Output 3 5 2 2 2 3 2 3 2 2" xfId="45810"/>
    <cellStyle name="Output 3 5 2 2 2 3 2 3 3" xfId="34002"/>
    <cellStyle name="Output 3 5 2 2 2 3 2 4" xfId="19724"/>
    <cellStyle name="Output 3 5 2 2 2 3 2 4 2" xfId="43345"/>
    <cellStyle name="Output 3 5 2 2 2 3 2 5" xfId="31537"/>
    <cellStyle name="Output 3 5 2 2 2 3 3" xfId="8391"/>
    <cellStyle name="Output 3 5 2 2 2 3 3 2" xfId="14676"/>
    <cellStyle name="Output 3 5 2 2 2 3 3 2 2" xfId="26486"/>
    <cellStyle name="Output 3 5 2 2 2 3 3 2 2 2" xfId="50105"/>
    <cellStyle name="Output 3 5 2 2 2 3 3 2 3" xfId="38297"/>
    <cellStyle name="Output 3 5 2 2 2 3 3 3" xfId="10571"/>
    <cellStyle name="Output 3 5 2 2 2 3 3 3 2" xfId="22381"/>
    <cellStyle name="Output 3 5 2 2 2 3 3 3 2 2" xfId="46000"/>
    <cellStyle name="Output 3 5 2 2 2 3 3 3 3" xfId="34192"/>
    <cellStyle name="Output 3 5 2 2 2 3 3 4" xfId="20205"/>
    <cellStyle name="Output 3 5 2 2 2 3 3 4 2" xfId="43826"/>
    <cellStyle name="Output 3 5 2 2 2 3 3 5" xfId="32018"/>
    <cellStyle name="Output 3 5 2 2 2 3 4" xfId="11462"/>
    <cellStyle name="Output 3 5 2 2 2 3 4 2" xfId="23272"/>
    <cellStyle name="Output 3 5 2 2 2 3 4 2 2" xfId="46891"/>
    <cellStyle name="Output 3 5 2 2 2 3 4 3" xfId="35083"/>
    <cellStyle name="Output 3 5 2 2 2 3 5" xfId="10439"/>
    <cellStyle name="Output 3 5 2 2 2 3 5 2" xfId="22249"/>
    <cellStyle name="Output 3 5 2 2 2 3 5 2 2" xfId="45868"/>
    <cellStyle name="Output 3 5 2 2 2 3 5 3" xfId="34060"/>
    <cellStyle name="Output 3 5 2 2 2 3 6" xfId="17727"/>
    <cellStyle name="Output 3 5 2 2 2 3 6 2" xfId="41348"/>
    <cellStyle name="Output 3 5 2 2 2 3 7" xfId="29540"/>
    <cellStyle name="Output 3 5 2 2 2 4" xfId="6925"/>
    <cellStyle name="Output 3 5 2 2 2 4 2" xfId="13210"/>
    <cellStyle name="Output 3 5 2 2 2 4 2 2" xfId="25020"/>
    <cellStyle name="Output 3 5 2 2 2 4 2 2 2" xfId="48639"/>
    <cellStyle name="Output 3 5 2 2 2 4 2 3" xfId="36831"/>
    <cellStyle name="Output 3 5 2 2 2 4 3" xfId="9096"/>
    <cellStyle name="Output 3 5 2 2 2 4 3 2" xfId="20906"/>
    <cellStyle name="Output 3 5 2 2 2 4 3 2 2" xfId="44525"/>
    <cellStyle name="Output 3 5 2 2 2 4 3 3" xfId="32717"/>
    <cellStyle name="Output 3 5 2 2 2 4 4" xfId="18739"/>
    <cellStyle name="Output 3 5 2 2 2 4 4 2" xfId="42360"/>
    <cellStyle name="Output 3 5 2 2 2 4 5" xfId="30552"/>
    <cellStyle name="Output 3 5 2 2 2 5" xfId="6982"/>
    <cellStyle name="Output 3 5 2 2 2 5 2" xfId="13267"/>
    <cellStyle name="Output 3 5 2 2 2 5 2 2" xfId="25077"/>
    <cellStyle name="Output 3 5 2 2 2 5 2 2 2" xfId="48696"/>
    <cellStyle name="Output 3 5 2 2 2 5 2 3" xfId="36888"/>
    <cellStyle name="Output 3 5 2 2 2 5 3" xfId="10561"/>
    <cellStyle name="Output 3 5 2 2 2 5 3 2" xfId="22371"/>
    <cellStyle name="Output 3 5 2 2 2 5 3 2 2" xfId="45990"/>
    <cellStyle name="Output 3 5 2 2 2 5 3 3" xfId="34182"/>
    <cellStyle name="Output 3 5 2 2 2 5 4" xfId="18796"/>
    <cellStyle name="Output 3 5 2 2 2 5 4 2" xfId="42417"/>
    <cellStyle name="Output 3 5 2 2 2 5 5" xfId="30609"/>
    <cellStyle name="Output 3 5 2 2 2 6" xfId="9919"/>
    <cellStyle name="Output 3 5 2 2 2 6 2" xfId="21729"/>
    <cellStyle name="Output 3 5 2 2 2 6 2 2" xfId="45348"/>
    <cellStyle name="Output 3 5 2 2 2 6 3" xfId="33540"/>
    <cellStyle name="Output 3 5 2 2 2 7" xfId="12118"/>
    <cellStyle name="Output 3 5 2 2 2 7 2" xfId="23928"/>
    <cellStyle name="Output 3 5 2 2 2 7 2 2" xfId="47547"/>
    <cellStyle name="Output 3 5 2 2 2 7 3" xfId="35739"/>
    <cellStyle name="Output 3 5 2 2 2 8" xfId="17108"/>
    <cellStyle name="Output 3 5 2 2 2 8 2" xfId="40729"/>
    <cellStyle name="Output 3 5 2 2 2 9" xfId="28921"/>
    <cellStyle name="Output 3 5 2 2 3" xfId="4079"/>
    <cellStyle name="Output 3 5 2 2 3 2" xfId="7841"/>
    <cellStyle name="Output 3 5 2 2 3 2 2" xfId="14126"/>
    <cellStyle name="Output 3 5 2 2 3 2 2 2" xfId="25936"/>
    <cellStyle name="Output 3 5 2 2 3 2 2 2 2" xfId="49555"/>
    <cellStyle name="Output 3 5 2 2 3 2 2 3" xfId="37747"/>
    <cellStyle name="Output 3 5 2 2 3 2 3" xfId="10244"/>
    <cellStyle name="Output 3 5 2 2 3 2 3 2" xfId="22054"/>
    <cellStyle name="Output 3 5 2 2 3 2 3 2 2" xfId="45673"/>
    <cellStyle name="Output 3 5 2 2 3 2 3 3" xfId="33865"/>
    <cellStyle name="Output 3 5 2 2 3 2 4" xfId="19655"/>
    <cellStyle name="Output 3 5 2 2 3 2 4 2" xfId="43276"/>
    <cellStyle name="Output 3 5 2 2 3 2 5" xfId="31468"/>
    <cellStyle name="Output 3 5 2 2 3 3" xfId="7117"/>
    <cellStyle name="Output 3 5 2 2 3 3 2" xfId="13402"/>
    <cellStyle name="Output 3 5 2 2 3 3 2 2" xfId="25212"/>
    <cellStyle name="Output 3 5 2 2 3 3 2 2 2" xfId="48831"/>
    <cellStyle name="Output 3 5 2 2 3 3 2 3" xfId="37023"/>
    <cellStyle name="Output 3 5 2 2 3 3 3" xfId="10373"/>
    <cellStyle name="Output 3 5 2 2 3 3 3 2" xfId="22183"/>
    <cellStyle name="Output 3 5 2 2 3 3 3 2 2" xfId="45802"/>
    <cellStyle name="Output 3 5 2 2 3 3 3 3" xfId="33994"/>
    <cellStyle name="Output 3 5 2 2 3 3 4" xfId="18931"/>
    <cellStyle name="Output 3 5 2 2 3 3 4 2" xfId="42552"/>
    <cellStyle name="Output 3 5 2 2 3 3 5" xfId="30744"/>
    <cellStyle name="Output 3 5 2 2 3 4" xfId="11326"/>
    <cellStyle name="Output 3 5 2 2 3 4 2" xfId="23136"/>
    <cellStyle name="Output 3 5 2 2 3 4 2 2" xfId="46755"/>
    <cellStyle name="Output 3 5 2 2 3 4 3" xfId="34947"/>
    <cellStyle name="Output 3 5 2 2 3 5" xfId="10623"/>
    <cellStyle name="Output 3 5 2 2 3 5 2" xfId="22433"/>
    <cellStyle name="Output 3 5 2 2 3 5 2 2" xfId="46052"/>
    <cellStyle name="Output 3 5 2 2 3 5 3" xfId="34244"/>
    <cellStyle name="Output 3 5 2 2 3 6" xfId="17697"/>
    <cellStyle name="Output 3 5 2 2 3 6 2" xfId="41318"/>
    <cellStyle name="Output 3 5 2 2 3 7" xfId="29510"/>
    <cellStyle name="Output 3 5 2 2 4" xfId="6848"/>
    <cellStyle name="Output 3 5 2 2 4 2" xfId="13133"/>
    <cellStyle name="Output 3 5 2 2 4 2 2" xfId="24943"/>
    <cellStyle name="Output 3 5 2 2 4 2 2 2" xfId="48562"/>
    <cellStyle name="Output 3 5 2 2 4 2 3" xfId="36754"/>
    <cellStyle name="Output 3 5 2 2 4 3" xfId="15610"/>
    <cellStyle name="Output 3 5 2 2 4 3 2" xfId="27420"/>
    <cellStyle name="Output 3 5 2 2 4 3 2 2" xfId="51039"/>
    <cellStyle name="Output 3 5 2 2 4 3 3" xfId="39231"/>
    <cellStyle name="Output 3 5 2 2 4 4" xfId="18662"/>
    <cellStyle name="Output 3 5 2 2 4 4 2" xfId="42283"/>
    <cellStyle name="Output 3 5 2 2 4 5" xfId="30475"/>
    <cellStyle name="Output 3 5 2 2 5" xfId="8032"/>
    <cellStyle name="Output 3 5 2 2 5 2" xfId="14317"/>
    <cellStyle name="Output 3 5 2 2 5 2 2" xfId="26127"/>
    <cellStyle name="Output 3 5 2 2 5 2 2 2" xfId="49746"/>
    <cellStyle name="Output 3 5 2 2 5 2 3" xfId="37938"/>
    <cellStyle name="Output 3 5 2 2 5 3" xfId="11431"/>
    <cellStyle name="Output 3 5 2 2 5 3 2" xfId="23241"/>
    <cellStyle name="Output 3 5 2 2 5 3 2 2" xfId="46860"/>
    <cellStyle name="Output 3 5 2 2 5 3 3" xfId="35052"/>
    <cellStyle name="Output 3 5 2 2 5 4" xfId="19846"/>
    <cellStyle name="Output 3 5 2 2 5 4 2" xfId="43467"/>
    <cellStyle name="Output 3 5 2 2 5 5" xfId="31659"/>
    <cellStyle name="Output 3 5 2 2 6" xfId="9777"/>
    <cellStyle name="Output 3 5 2 2 6 2" xfId="21587"/>
    <cellStyle name="Output 3 5 2 2 6 2 2" xfId="45206"/>
    <cellStyle name="Output 3 5 2 2 6 3" xfId="33398"/>
    <cellStyle name="Output 3 5 2 2 7" xfId="15775"/>
    <cellStyle name="Output 3 5 2 2 7 2" xfId="27585"/>
    <cellStyle name="Output 3 5 2 2 7 2 2" xfId="51204"/>
    <cellStyle name="Output 3 5 2 2 7 3" xfId="39396"/>
    <cellStyle name="Output 3 5 2 2 8" xfId="17078"/>
    <cellStyle name="Output 3 5 2 2 8 2" xfId="40699"/>
    <cellStyle name="Output 3 5 2 2 9" xfId="28891"/>
    <cellStyle name="Output 3 5 2 3" xfId="3810"/>
    <cellStyle name="Output 3 5 2 3 2" xfId="7702"/>
    <cellStyle name="Output 3 5 2 3 2 2" xfId="13987"/>
    <cellStyle name="Output 3 5 2 3 2 2 2" xfId="25797"/>
    <cellStyle name="Output 3 5 2 3 2 2 2 2" xfId="49416"/>
    <cellStyle name="Output 3 5 2 3 2 2 3" xfId="37608"/>
    <cellStyle name="Output 3 5 2 3 2 3" xfId="16405"/>
    <cellStyle name="Output 3 5 2 3 2 3 2" xfId="28215"/>
    <cellStyle name="Output 3 5 2 3 2 3 2 2" xfId="51834"/>
    <cellStyle name="Output 3 5 2 3 2 3 3" xfId="40026"/>
    <cellStyle name="Output 3 5 2 3 2 4" xfId="19516"/>
    <cellStyle name="Output 3 5 2 3 2 4 2" xfId="43137"/>
    <cellStyle name="Output 3 5 2 3 2 5" xfId="31329"/>
    <cellStyle name="Output 3 5 2 3 3" xfId="7956"/>
    <cellStyle name="Output 3 5 2 3 3 2" xfId="14241"/>
    <cellStyle name="Output 3 5 2 3 3 2 2" xfId="26051"/>
    <cellStyle name="Output 3 5 2 3 3 2 2 2" xfId="49670"/>
    <cellStyle name="Output 3 5 2 3 3 2 3" xfId="37862"/>
    <cellStyle name="Output 3 5 2 3 3 3" xfId="11929"/>
    <cellStyle name="Output 3 5 2 3 3 3 2" xfId="23739"/>
    <cellStyle name="Output 3 5 2 3 3 3 2 2" xfId="47358"/>
    <cellStyle name="Output 3 5 2 3 3 3 3" xfId="35550"/>
    <cellStyle name="Output 3 5 2 3 3 4" xfId="19770"/>
    <cellStyle name="Output 3 5 2 3 3 4 2" xfId="43391"/>
    <cellStyle name="Output 3 5 2 3 3 5" xfId="31583"/>
    <cellStyle name="Output 3 5 2 3 4" xfId="11148"/>
    <cellStyle name="Output 3 5 2 3 4 2" xfId="22958"/>
    <cellStyle name="Output 3 5 2 3 4 2 2" xfId="46577"/>
    <cellStyle name="Output 3 5 2 3 4 3" xfId="34769"/>
    <cellStyle name="Output 3 5 2 3 5" xfId="11240"/>
    <cellStyle name="Output 3 5 2 3 5 2" xfId="23050"/>
    <cellStyle name="Output 3 5 2 3 5 2 2" xfId="46669"/>
    <cellStyle name="Output 3 5 2 3 5 3" xfId="34861"/>
    <cellStyle name="Output 3 5 2 3 6" xfId="17583"/>
    <cellStyle name="Output 3 5 2 3 6 2" xfId="41204"/>
    <cellStyle name="Output 3 5 2 3 7" xfId="29396"/>
    <cellStyle name="Output 3 5 2 4" xfId="6689"/>
    <cellStyle name="Output 3 5 2 4 2" xfId="12974"/>
    <cellStyle name="Output 3 5 2 4 2 2" xfId="24784"/>
    <cellStyle name="Output 3 5 2 4 2 2 2" xfId="48403"/>
    <cellStyle name="Output 3 5 2 4 2 3" xfId="36595"/>
    <cellStyle name="Output 3 5 2 4 3" xfId="9858"/>
    <cellStyle name="Output 3 5 2 4 3 2" xfId="21668"/>
    <cellStyle name="Output 3 5 2 4 3 2 2" xfId="45287"/>
    <cellStyle name="Output 3 5 2 4 3 3" xfId="33479"/>
    <cellStyle name="Output 3 5 2 4 4" xfId="18503"/>
    <cellStyle name="Output 3 5 2 4 4 2" xfId="42124"/>
    <cellStyle name="Output 3 5 2 4 5" xfId="30316"/>
    <cellStyle name="Output 3 5 2 5" xfId="6371"/>
    <cellStyle name="Output 3 5 2 5 2" xfId="12657"/>
    <cellStyle name="Output 3 5 2 5 2 2" xfId="24467"/>
    <cellStyle name="Output 3 5 2 5 2 2 2" xfId="48086"/>
    <cellStyle name="Output 3 5 2 5 2 3" xfId="36278"/>
    <cellStyle name="Output 3 5 2 5 3" xfId="16166"/>
    <cellStyle name="Output 3 5 2 5 3 2" xfId="27976"/>
    <cellStyle name="Output 3 5 2 5 3 2 2" xfId="51595"/>
    <cellStyle name="Output 3 5 2 5 3 3" xfId="39787"/>
    <cellStyle name="Output 3 5 2 5 4" xfId="18186"/>
    <cellStyle name="Output 3 5 2 5 4 2" xfId="41807"/>
    <cellStyle name="Output 3 5 2 5 5" xfId="29999"/>
    <cellStyle name="Output 3 5 2 6" xfId="9556"/>
    <cellStyle name="Output 3 5 2 6 2" xfId="21366"/>
    <cellStyle name="Output 3 5 2 6 2 2" xfId="44985"/>
    <cellStyle name="Output 3 5 2 6 3" xfId="33177"/>
    <cellStyle name="Output 3 5 2 7" xfId="9829"/>
    <cellStyle name="Output 3 5 2 7 2" xfId="21639"/>
    <cellStyle name="Output 3 5 2 7 2 2" xfId="45258"/>
    <cellStyle name="Output 3 5 2 7 3" xfId="33450"/>
    <cellStyle name="Output 3 5 2 8" xfId="16964"/>
    <cellStyle name="Output 3 5 2 8 2" xfId="40585"/>
    <cellStyle name="Output 3 5 2 9" xfId="28777"/>
    <cellStyle name="Output 3 5 3" xfId="1425"/>
    <cellStyle name="Output 3 5 3 2" xfId="1698"/>
    <cellStyle name="Output 3 5 3 2 2" xfId="2236"/>
    <cellStyle name="Output 3 5 3 2 2 2" xfId="4889"/>
    <cellStyle name="Output 3 5 3 2 2 2 2" xfId="8063"/>
    <cellStyle name="Output 3 5 3 2 2 2 2 2" xfId="14348"/>
    <cellStyle name="Output 3 5 3 2 2 2 2 2 2" xfId="26158"/>
    <cellStyle name="Output 3 5 3 2 2 2 2 2 2 2" xfId="49777"/>
    <cellStyle name="Output 3 5 3 2 2 2 2 2 3" xfId="37969"/>
    <cellStyle name="Output 3 5 3 2 2 2 2 3" xfId="11692"/>
    <cellStyle name="Output 3 5 3 2 2 2 2 3 2" xfId="23502"/>
    <cellStyle name="Output 3 5 3 2 2 2 2 3 2 2" xfId="47121"/>
    <cellStyle name="Output 3 5 3 2 2 2 2 3 3" xfId="35313"/>
    <cellStyle name="Output 3 5 3 2 2 2 2 4" xfId="19877"/>
    <cellStyle name="Output 3 5 3 2 2 2 2 4 2" xfId="43498"/>
    <cellStyle name="Output 3 5 3 2 2 2 2 5" xfId="31690"/>
    <cellStyle name="Output 3 5 3 2 2 2 3" xfId="7116"/>
    <cellStyle name="Output 3 5 3 2 2 2 3 2" xfId="13401"/>
    <cellStyle name="Output 3 5 3 2 2 2 3 2 2" xfId="25211"/>
    <cellStyle name="Output 3 5 3 2 2 2 3 2 2 2" xfId="48830"/>
    <cellStyle name="Output 3 5 3 2 2 2 3 2 3" xfId="37022"/>
    <cellStyle name="Output 3 5 3 2 2 2 3 3" xfId="10014"/>
    <cellStyle name="Output 3 5 3 2 2 2 3 3 2" xfId="21824"/>
    <cellStyle name="Output 3 5 3 2 2 2 3 3 2 2" xfId="45443"/>
    <cellStyle name="Output 3 5 3 2 2 2 3 3 3" xfId="33635"/>
    <cellStyle name="Output 3 5 3 2 2 2 3 4" xfId="18930"/>
    <cellStyle name="Output 3 5 3 2 2 2 3 4 2" xfId="42551"/>
    <cellStyle name="Output 3 5 3 2 2 2 3 5" xfId="30743"/>
    <cellStyle name="Output 3 5 3 2 2 2 4" xfId="11765"/>
    <cellStyle name="Output 3 5 3 2 2 2 4 2" xfId="23575"/>
    <cellStyle name="Output 3 5 3 2 2 2 4 2 2" xfId="47194"/>
    <cellStyle name="Output 3 5 3 2 2 2 4 3" xfId="35386"/>
    <cellStyle name="Output 3 5 3 2 2 2 5" xfId="11351"/>
    <cellStyle name="Output 3 5 3 2 2 2 5 2" xfId="23161"/>
    <cellStyle name="Output 3 5 3 2 2 2 5 2 2" xfId="46780"/>
    <cellStyle name="Output 3 5 3 2 2 2 5 3" xfId="34972"/>
    <cellStyle name="Output 3 5 3 2 2 2 6" xfId="17790"/>
    <cellStyle name="Output 3 5 3 2 2 2 6 2" xfId="41411"/>
    <cellStyle name="Output 3 5 3 2 2 2 7" xfId="29603"/>
    <cellStyle name="Output 3 5 3 2 2 3" xfId="6215"/>
    <cellStyle name="Output 3 5 3 2 2 3 2" xfId="8555"/>
    <cellStyle name="Output 3 5 3 2 2 3 2 2" xfId="14840"/>
    <cellStyle name="Output 3 5 3 2 2 3 2 2 2" xfId="26650"/>
    <cellStyle name="Output 3 5 3 2 2 3 2 2 2 2" xfId="50269"/>
    <cellStyle name="Output 3 5 3 2 2 3 2 2 3" xfId="38461"/>
    <cellStyle name="Output 3 5 3 2 2 3 2 3" xfId="11879"/>
    <cellStyle name="Output 3 5 3 2 2 3 2 3 2" xfId="23689"/>
    <cellStyle name="Output 3 5 3 2 2 3 2 3 2 2" xfId="47308"/>
    <cellStyle name="Output 3 5 3 2 2 3 2 3 3" xfId="35500"/>
    <cellStyle name="Output 3 5 3 2 2 3 2 4" xfId="20369"/>
    <cellStyle name="Output 3 5 3 2 2 3 2 4 2" xfId="43990"/>
    <cellStyle name="Output 3 5 3 2 2 3 2 5" xfId="32182"/>
    <cellStyle name="Output 3 5 3 2 2 3 3" xfId="8893"/>
    <cellStyle name="Output 3 5 3 2 2 3 3 2" xfId="15178"/>
    <cellStyle name="Output 3 5 3 2 2 3 3 2 2" xfId="26988"/>
    <cellStyle name="Output 3 5 3 2 2 3 3 2 2 2" xfId="50607"/>
    <cellStyle name="Output 3 5 3 2 2 3 3 2 3" xfId="38799"/>
    <cellStyle name="Output 3 5 3 2 2 3 3 3" xfId="11408"/>
    <cellStyle name="Output 3 5 3 2 2 3 3 3 2" xfId="23218"/>
    <cellStyle name="Output 3 5 3 2 2 3 3 3 2 2" xfId="46837"/>
    <cellStyle name="Output 3 5 3 2 2 3 3 3 3" xfId="35029"/>
    <cellStyle name="Output 3 5 3 2 2 3 3 4" xfId="20707"/>
    <cellStyle name="Output 3 5 3 2 2 3 3 4 2" xfId="44328"/>
    <cellStyle name="Output 3 5 3 2 2 3 3 5" xfId="32520"/>
    <cellStyle name="Output 3 5 3 2 2 3 4" xfId="12524"/>
    <cellStyle name="Output 3 5 3 2 2 3 4 2" xfId="24334"/>
    <cellStyle name="Output 3 5 3 2 2 3 4 2 2" xfId="47953"/>
    <cellStyle name="Output 3 5 3 2 2 3 4 3" xfId="36145"/>
    <cellStyle name="Output 3 5 3 2 2 3 5" xfId="15901"/>
    <cellStyle name="Output 3 5 3 2 2 3 5 2" xfId="27711"/>
    <cellStyle name="Output 3 5 3 2 2 3 5 2 2" xfId="51330"/>
    <cellStyle name="Output 3 5 3 2 2 3 5 3" xfId="39522"/>
    <cellStyle name="Output 3 5 3 2 2 3 6" xfId="18083"/>
    <cellStyle name="Output 3 5 3 2 2 3 6 2" xfId="41704"/>
    <cellStyle name="Output 3 5 3 2 2 3 7" xfId="29896"/>
    <cellStyle name="Output 3 5 3 2 2 4" xfId="7075"/>
    <cellStyle name="Output 3 5 3 2 2 4 2" xfId="13360"/>
    <cellStyle name="Output 3 5 3 2 2 4 2 2" xfId="25170"/>
    <cellStyle name="Output 3 5 3 2 2 4 2 2 2" xfId="48789"/>
    <cellStyle name="Output 3 5 3 2 2 4 2 3" xfId="36981"/>
    <cellStyle name="Output 3 5 3 2 2 4 3" xfId="15239"/>
    <cellStyle name="Output 3 5 3 2 2 4 3 2" xfId="27049"/>
    <cellStyle name="Output 3 5 3 2 2 4 3 2 2" xfId="50668"/>
    <cellStyle name="Output 3 5 3 2 2 4 3 3" xfId="38860"/>
    <cellStyle name="Output 3 5 3 2 2 4 4" xfId="18889"/>
    <cellStyle name="Output 3 5 3 2 2 4 4 2" xfId="42510"/>
    <cellStyle name="Output 3 5 3 2 2 4 5" xfId="30702"/>
    <cellStyle name="Output 3 5 3 2 2 5" xfId="6830"/>
    <cellStyle name="Output 3 5 3 2 2 5 2" xfId="13115"/>
    <cellStyle name="Output 3 5 3 2 2 5 2 2" xfId="24925"/>
    <cellStyle name="Output 3 5 3 2 2 5 2 2 2" xfId="48544"/>
    <cellStyle name="Output 3 5 3 2 2 5 2 3" xfId="36736"/>
    <cellStyle name="Output 3 5 3 2 2 5 3" xfId="15772"/>
    <cellStyle name="Output 3 5 3 2 2 5 3 2" xfId="27582"/>
    <cellStyle name="Output 3 5 3 2 2 5 3 2 2" xfId="51201"/>
    <cellStyle name="Output 3 5 3 2 2 5 3 3" xfId="39393"/>
    <cellStyle name="Output 3 5 3 2 2 5 4" xfId="18644"/>
    <cellStyle name="Output 3 5 3 2 2 5 4 2" xfId="42265"/>
    <cellStyle name="Output 3 5 3 2 2 5 5" xfId="30457"/>
    <cellStyle name="Output 3 5 3 2 2 6" xfId="10203"/>
    <cellStyle name="Output 3 5 3 2 2 6 2" xfId="22013"/>
    <cellStyle name="Output 3 5 3 2 2 6 2 2" xfId="45632"/>
    <cellStyle name="Output 3 5 3 2 2 6 3" xfId="33824"/>
    <cellStyle name="Output 3 5 3 2 2 7" xfId="15792"/>
    <cellStyle name="Output 3 5 3 2 2 7 2" xfId="27602"/>
    <cellStyle name="Output 3 5 3 2 2 7 2 2" xfId="51221"/>
    <cellStyle name="Output 3 5 3 2 2 7 3" xfId="39413"/>
    <cellStyle name="Output 3 5 3 2 2 8" xfId="17171"/>
    <cellStyle name="Output 3 5 3 2 2 8 2" xfId="40792"/>
    <cellStyle name="Output 3 5 3 2 2 9" xfId="28984"/>
    <cellStyle name="Output 3 5 3 2 3" xfId="4356"/>
    <cellStyle name="Output 3 5 3 2 3 2" xfId="7920"/>
    <cellStyle name="Output 3 5 3 2 3 2 2" xfId="14205"/>
    <cellStyle name="Output 3 5 3 2 3 2 2 2" xfId="26015"/>
    <cellStyle name="Output 3 5 3 2 3 2 2 2 2" xfId="49634"/>
    <cellStyle name="Output 3 5 3 2 3 2 2 3" xfId="37826"/>
    <cellStyle name="Output 3 5 3 2 3 2 3" xfId="10116"/>
    <cellStyle name="Output 3 5 3 2 3 2 3 2" xfId="21926"/>
    <cellStyle name="Output 3 5 3 2 3 2 3 2 2" xfId="45545"/>
    <cellStyle name="Output 3 5 3 2 3 2 3 3" xfId="33737"/>
    <cellStyle name="Output 3 5 3 2 3 2 4" xfId="19734"/>
    <cellStyle name="Output 3 5 3 2 3 2 4 2" xfId="43355"/>
    <cellStyle name="Output 3 5 3 2 3 2 5" xfId="31547"/>
    <cellStyle name="Output 3 5 3 2 3 3" xfId="8078"/>
    <cellStyle name="Output 3 5 3 2 3 3 2" xfId="14363"/>
    <cellStyle name="Output 3 5 3 2 3 3 2 2" xfId="26173"/>
    <cellStyle name="Output 3 5 3 2 3 3 2 2 2" xfId="49792"/>
    <cellStyle name="Output 3 5 3 2 3 3 2 3" xfId="37984"/>
    <cellStyle name="Output 3 5 3 2 3 3 3" xfId="9171"/>
    <cellStyle name="Output 3 5 3 2 3 3 3 2" xfId="20981"/>
    <cellStyle name="Output 3 5 3 2 3 3 3 2 2" xfId="44600"/>
    <cellStyle name="Output 3 5 3 2 3 3 3 3" xfId="32792"/>
    <cellStyle name="Output 3 5 3 2 3 3 4" xfId="19892"/>
    <cellStyle name="Output 3 5 3 2 3 3 4 2" xfId="43513"/>
    <cellStyle name="Output 3 5 3 2 3 3 5" xfId="31705"/>
    <cellStyle name="Output 3 5 3 2 3 4" xfId="11472"/>
    <cellStyle name="Output 3 5 3 2 3 4 2" xfId="23282"/>
    <cellStyle name="Output 3 5 3 2 3 4 2 2" xfId="46901"/>
    <cellStyle name="Output 3 5 3 2 3 4 3" xfId="35093"/>
    <cellStyle name="Output 3 5 3 2 3 5" xfId="11796"/>
    <cellStyle name="Output 3 5 3 2 3 5 2" xfId="23606"/>
    <cellStyle name="Output 3 5 3 2 3 5 2 2" xfId="47225"/>
    <cellStyle name="Output 3 5 3 2 3 5 3" xfId="35417"/>
    <cellStyle name="Output 3 5 3 2 3 6" xfId="17737"/>
    <cellStyle name="Output 3 5 3 2 3 6 2" xfId="41358"/>
    <cellStyle name="Output 3 5 3 2 3 7" xfId="29550"/>
    <cellStyle name="Output 3 5 3 2 4" xfId="6935"/>
    <cellStyle name="Output 3 5 3 2 4 2" xfId="13220"/>
    <cellStyle name="Output 3 5 3 2 4 2 2" xfId="25030"/>
    <cellStyle name="Output 3 5 3 2 4 2 2 2" xfId="48649"/>
    <cellStyle name="Output 3 5 3 2 4 2 3" xfId="36841"/>
    <cellStyle name="Output 3 5 3 2 4 3" xfId="9986"/>
    <cellStyle name="Output 3 5 3 2 4 3 2" xfId="21796"/>
    <cellStyle name="Output 3 5 3 2 4 3 2 2" xfId="45415"/>
    <cellStyle name="Output 3 5 3 2 4 3 3" xfId="33607"/>
    <cellStyle name="Output 3 5 3 2 4 4" xfId="18749"/>
    <cellStyle name="Output 3 5 3 2 4 4 2" xfId="42370"/>
    <cellStyle name="Output 3 5 3 2 4 5" xfId="30562"/>
    <cellStyle name="Output 3 5 3 2 5" xfId="7781"/>
    <cellStyle name="Output 3 5 3 2 5 2" xfId="14066"/>
    <cellStyle name="Output 3 5 3 2 5 2 2" xfId="25876"/>
    <cellStyle name="Output 3 5 3 2 5 2 2 2" xfId="49495"/>
    <cellStyle name="Output 3 5 3 2 5 2 3" xfId="37687"/>
    <cellStyle name="Output 3 5 3 2 5 3" xfId="15770"/>
    <cellStyle name="Output 3 5 3 2 5 3 2" xfId="27580"/>
    <cellStyle name="Output 3 5 3 2 5 3 2 2" xfId="51199"/>
    <cellStyle name="Output 3 5 3 2 5 3 3" xfId="39391"/>
    <cellStyle name="Output 3 5 3 2 5 4" xfId="19595"/>
    <cellStyle name="Output 3 5 3 2 5 4 2" xfId="43216"/>
    <cellStyle name="Output 3 5 3 2 5 5" xfId="31408"/>
    <cellStyle name="Output 3 5 3 2 6" xfId="9929"/>
    <cellStyle name="Output 3 5 3 2 6 2" xfId="21739"/>
    <cellStyle name="Output 3 5 3 2 6 2 2" xfId="45358"/>
    <cellStyle name="Output 3 5 3 2 6 3" xfId="33550"/>
    <cellStyle name="Output 3 5 3 2 7" xfId="16422"/>
    <cellStyle name="Output 3 5 3 2 7 2" xfId="28232"/>
    <cellStyle name="Output 3 5 3 2 7 2 2" xfId="51851"/>
    <cellStyle name="Output 3 5 3 2 7 3" xfId="40043"/>
    <cellStyle name="Output 3 5 3 2 8" xfId="17118"/>
    <cellStyle name="Output 3 5 3 2 8 2" xfId="40739"/>
    <cellStyle name="Output 3 5 3 2 9" xfId="28931"/>
    <cellStyle name="Output 3 5 3 3" xfId="4089"/>
    <cellStyle name="Output 3 5 3 3 2" xfId="7851"/>
    <cellStyle name="Output 3 5 3 3 2 2" xfId="14136"/>
    <cellStyle name="Output 3 5 3 3 2 2 2" xfId="25946"/>
    <cellStyle name="Output 3 5 3 3 2 2 2 2" xfId="49565"/>
    <cellStyle name="Output 3 5 3 3 2 2 3" xfId="37757"/>
    <cellStyle name="Output 3 5 3 3 2 3" xfId="10135"/>
    <cellStyle name="Output 3 5 3 3 2 3 2" xfId="21945"/>
    <cellStyle name="Output 3 5 3 3 2 3 2 2" xfId="45564"/>
    <cellStyle name="Output 3 5 3 3 2 3 3" xfId="33756"/>
    <cellStyle name="Output 3 5 3 3 2 4" xfId="19665"/>
    <cellStyle name="Output 3 5 3 3 2 4 2" xfId="43286"/>
    <cellStyle name="Output 3 5 3 3 2 5" xfId="31478"/>
    <cellStyle name="Output 3 5 3 3 3" xfId="6898"/>
    <cellStyle name="Output 3 5 3 3 3 2" xfId="13183"/>
    <cellStyle name="Output 3 5 3 3 3 2 2" xfId="24993"/>
    <cellStyle name="Output 3 5 3 3 3 2 2 2" xfId="48612"/>
    <cellStyle name="Output 3 5 3 3 3 2 3" xfId="36804"/>
    <cellStyle name="Output 3 5 3 3 3 3" xfId="16816"/>
    <cellStyle name="Output 3 5 3 3 3 3 2" xfId="28626"/>
    <cellStyle name="Output 3 5 3 3 3 3 2 2" xfId="52245"/>
    <cellStyle name="Output 3 5 3 3 3 3 3" xfId="40437"/>
    <cellStyle name="Output 3 5 3 3 3 4" xfId="18712"/>
    <cellStyle name="Output 3 5 3 3 3 4 2" xfId="42333"/>
    <cellStyle name="Output 3 5 3 3 3 5" xfId="30525"/>
    <cellStyle name="Output 3 5 3 3 4" xfId="11336"/>
    <cellStyle name="Output 3 5 3 3 4 2" xfId="23146"/>
    <cellStyle name="Output 3 5 3 3 4 2 2" xfId="46765"/>
    <cellStyle name="Output 3 5 3 3 4 3" xfId="34957"/>
    <cellStyle name="Output 3 5 3 3 5" xfId="10173"/>
    <cellStyle name="Output 3 5 3 3 5 2" xfId="21983"/>
    <cellStyle name="Output 3 5 3 3 5 2 2" xfId="45602"/>
    <cellStyle name="Output 3 5 3 3 5 3" xfId="33794"/>
    <cellStyle name="Output 3 5 3 3 6" xfId="17707"/>
    <cellStyle name="Output 3 5 3 3 6 2" xfId="41328"/>
    <cellStyle name="Output 3 5 3 3 7" xfId="29520"/>
    <cellStyle name="Output 3 5 3 4" xfId="6859"/>
    <cellStyle name="Output 3 5 3 4 2" xfId="13144"/>
    <cellStyle name="Output 3 5 3 4 2 2" xfId="24954"/>
    <cellStyle name="Output 3 5 3 4 2 2 2" xfId="48573"/>
    <cellStyle name="Output 3 5 3 4 2 3" xfId="36765"/>
    <cellStyle name="Output 3 5 3 4 3" xfId="11967"/>
    <cellStyle name="Output 3 5 3 4 3 2" xfId="23777"/>
    <cellStyle name="Output 3 5 3 4 3 2 2" xfId="47396"/>
    <cellStyle name="Output 3 5 3 4 3 3" xfId="35588"/>
    <cellStyle name="Output 3 5 3 4 4" xfId="18673"/>
    <cellStyle name="Output 3 5 3 4 4 2" xfId="42294"/>
    <cellStyle name="Output 3 5 3 4 5" xfId="30486"/>
    <cellStyle name="Output 3 5 3 5" xfId="6961"/>
    <cellStyle name="Output 3 5 3 5 2" xfId="13246"/>
    <cellStyle name="Output 3 5 3 5 2 2" xfId="25056"/>
    <cellStyle name="Output 3 5 3 5 2 2 2" xfId="48675"/>
    <cellStyle name="Output 3 5 3 5 2 3" xfId="36867"/>
    <cellStyle name="Output 3 5 3 5 3" xfId="11940"/>
    <cellStyle name="Output 3 5 3 5 3 2" xfId="23750"/>
    <cellStyle name="Output 3 5 3 5 3 2 2" xfId="47369"/>
    <cellStyle name="Output 3 5 3 5 3 3" xfId="35561"/>
    <cellStyle name="Output 3 5 3 5 4" xfId="18775"/>
    <cellStyle name="Output 3 5 3 5 4 2" xfId="42396"/>
    <cellStyle name="Output 3 5 3 5 5" xfId="30588"/>
    <cellStyle name="Output 3 5 3 6" xfId="9789"/>
    <cellStyle name="Output 3 5 3 6 2" xfId="21599"/>
    <cellStyle name="Output 3 5 3 6 2 2" xfId="45218"/>
    <cellStyle name="Output 3 5 3 6 3" xfId="33410"/>
    <cellStyle name="Output 3 5 3 7" xfId="9373"/>
    <cellStyle name="Output 3 5 3 7 2" xfId="21183"/>
    <cellStyle name="Output 3 5 3 7 2 2" xfId="44802"/>
    <cellStyle name="Output 3 5 3 7 3" xfId="32994"/>
    <cellStyle name="Output 3 5 3 8" xfId="17088"/>
    <cellStyle name="Output 3 5 3 8 2" xfId="40709"/>
    <cellStyle name="Output 3 5 3 9" xfId="28901"/>
    <cellStyle name="Output 3 5 4" xfId="3878"/>
    <cellStyle name="Output 3 5 4 2" xfId="7769"/>
    <cellStyle name="Output 3 5 4 2 2" xfId="14054"/>
    <cellStyle name="Output 3 5 4 2 2 2" xfId="25864"/>
    <cellStyle name="Output 3 5 4 2 2 2 2" xfId="49483"/>
    <cellStyle name="Output 3 5 4 2 2 3" xfId="37675"/>
    <cellStyle name="Output 3 5 4 2 3" xfId="15682"/>
    <cellStyle name="Output 3 5 4 2 3 2" xfId="27492"/>
    <cellStyle name="Output 3 5 4 2 3 2 2" xfId="51111"/>
    <cellStyle name="Output 3 5 4 2 3 3" xfId="39303"/>
    <cellStyle name="Output 3 5 4 2 4" xfId="19583"/>
    <cellStyle name="Output 3 5 4 2 4 2" xfId="43204"/>
    <cellStyle name="Output 3 5 4 2 5" xfId="31396"/>
    <cellStyle name="Output 3 5 4 3" xfId="6340"/>
    <cellStyle name="Output 3 5 4 3 2" xfId="12626"/>
    <cellStyle name="Output 3 5 4 3 2 2" xfId="24436"/>
    <cellStyle name="Output 3 5 4 3 2 2 2" xfId="48055"/>
    <cellStyle name="Output 3 5 4 3 2 3" xfId="36247"/>
    <cellStyle name="Output 3 5 4 3 3" xfId="15687"/>
    <cellStyle name="Output 3 5 4 3 3 2" xfId="27497"/>
    <cellStyle name="Output 3 5 4 3 3 2 2" xfId="51116"/>
    <cellStyle name="Output 3 5 4 3 3 3" xfId="39308"/>
    <cellStyle name="Output 3 5 4 3 4" xfId="18155"/>
    <cellStyle name="Output 3 5 4 3 4 2" xfId="41776"/>
    <cellStyle name="Output 3 5 4 3 5" xfId="29968"/>
    <cellStyle name="Output 3 5 4 4" xfId="11216"/>
    <cellStyle name="Output 3 5 4 4 2" xfId="23026"/>
    <cellStyle name="Output 3 5 4 4 2 2" xfId="46645"/>
    <cellStyle name="Output 3 5 4 4 3" xfId="34837"/>
    <cellStyle name="Output 3 5 4 5" xfId="9048"/>
    <cellStyle name="Output 3 5 4 5 2" xfId="20858"/>
    <cellStyle name="Output 3 5 4 5 2 2" xfId="44477"/>
    <cellStyle name="Output 3 5 4 5 3" xfId="32669"/>
    <cellStyle name="Output 3 5 4 6" xfId="17650"/>
    <cellStyle name="Output 3 5 4 6 2" xfId="41271"/>
    <cellStyle name="Output 3 5 4 7" xfId="29463"/>
    <cellStyle name="Output 3 5 5" xfId="6757"/>
    <cellStyle name="Output 3 5 5 2" xfId="13042"/>
    <cellStyle name="Output 3 5 5 2 2" xfId="24852"/>
    <cellStyle name="Output 3 5 5 2 2 2" xfId="48471"/>
    <cellStyle name="Output 3 5 5 2 3" xfId="36663"/>
    <cellStyle name="Output 3 5 5 3" xfId="15384"/>
    <cellStyle name="Output 3 5 5 3 2" xfId="27194"/>
    <cellStyle name="Output 3 5 5 3 2 2" xfId="50813"/>
    <cellStyle name="Output 3 5 5 3 3" xfId="39005"/>
    <cellStyle name="Output 3 5 5 4" xfId="18571"/>
    <cellStyle name="Output 3 5 5 4 2" xfId="42192"/>
    <cellStyle name="Output 3 5 5 5" xfId="30384"/>
    <cellStyle name="Output 3 5 6" xfId="6770"/>
    <cellStyle name="Output 3 5 6 2" xfId="13055"/>
    <cellStyle name="Output 3 5 6 2 2" xfId="24865"/>
    <cellStyle name="Output 3 5 6 2 2 2" xfId="48484"/>
    <cellStyle name="Output 3 5 6 2 3" xfId="36676"/>
    <cellStyle name="Output 3 5 6 3" xfId="10476"/>
    <cellStyle name="Output 3 5 6 3 2" xfId="22286"/>
    <cellStyle name="Output 3 5 6 3 2 2" xfId="45905"/>
    <cellStyle name="Output 3 5 6 3 3" xfId="34097"/>
    <cellStyle name="Output 3 5 6 4" xfId="18584"/>
    <cellStyle name="Output 3 5 6 4 2" xfId="42205"/>
    <cellStyle name="Output 3 5 6 5" xfId="30397"/>
    <cellStyle name="Output 3 5 7" xfId="9627"/>
    <cellStyle name="Output 3 5 7 2" xfId="21437"/>
    <cellStyle name="Output 3 5 7 2 2" xfId="45056"/>
    <cellStyle name="Output 3 5 7 3" xfId="33248"/>
    <cellStyle name="Output 3 5 8" xfId="10340"/>
    <cellStyle name="Output 3 5 8 2" xfId="22150"/>
    <cellStyle name="Output 3 5 8 2 2" xfId="45769"/>
    <cellStyle name="Output 3 5 8 3" xfId="33961"/>
    <cellStyle name="Output 3 5 9" xfId="17031"/>
    <cellStyle name="Output 3 5 9 2" xfId="40652"/>
    <cellStyle name="Output 3 6" xfId="1081"/>
    <cellStyle name="Output 3 6 2" xfId="1415"/>
    <cellStyle name="Output 3 6 2 2" xfId="1689"/>
    <cellStyle name="Output 3 6 2 2 2" xfId="2227"/>
    <cellStyle name="Output 3 6 2 2 2 2" xfId="4880"/>
    <cellStyle name="Output 3 6 2 2 2 2 2" xfId="8054"/>
    <cellStyle name="Output 3 6 2 2 2 2 2 2" xfId="14339"/>
    <cellStyle name="Output 3 6 2 2 2 2 2 2 2" xfId="26149"/>
    <cellStyle name="Output 3 6 2 2 2 2 2 2 2 2" xfId="49768"/>
    <cellStyle name="Output 3 6 2 2 2 2 2 2 3" xfId="37960"/>
    <cellStyle name="Output 3 6 2 2 2 2 2 3" xfId="9966"/>
    <cellStyle name="Output 3 6 2 2 2 2 2 3 2" xfId="21776"/>
    <cellStyle name="Output 3 6 2 2 2 2 2 3 2 2" xfId="45395"/>
    <cellStyle name="Output 3 6 2 2 2 2 2 3 3" xfId="33587"/>
    <cellStyle name="Output 3 6 2 2 2 2 2 4" xfId="19868"/>
    <cellStyle name="Output 3 6 2 2 2 2 2 4 2" xfId="43489"/>
    <cellStyle name="Output 3 6 2 2 2 2 2 5" xfId="31681"/>
    <cellStyle name="Output 3 6 2 2 2 2 3" xfId="8134"/>
    <cellStyle name="Output 3 6 2 2 2 2 3 2" xfId="14419"/>
    <cellStyle name="Output 3 6 2 2 2 2 3 2 2" xfId="26229"/>
    <cellStyle name="Output 3 6 2 2 2 2 3 2 2 2" xfId="49848"/>
    <cellStyle name="Output 3 6 2 2 2 2 3 2 3" xfId="38040"/>
    <cellStyle name="Output 3 6 2 2 2 2 3 3" xfId="12587"/>
    <cellStyle name="Output 3 6 2 2 2 2 3 3 2" xfId="24397"/>
    <cellStyle name="Output 3 6 2 2 2 2 3 3 2 2" xfId="48016"/>
    <cellStyle name="Output 3 6 2 2 2 2 3 3 3" xfId="36208"/>
    <cellStyle name="Output 3 6 2 2 2 2 3 4" xfId="19948"/>
    <cellStyle name="Output 3 6 2 2 2 2 3 4 2" xfId="43569"/>
    <cellStyle name="Output 3 6 2 2 2 2 3 5" xfId="31761"/>
    <cellStyle name="Output 3 6 2 2 2 2 4" xfId="11756"/>
    <cellStyle name="Output 3 6 2 2 2 2 4 2" xfId="23566"/>
    <cellStyle name="Output 3 6 2 2 2 2 4 2 2" xfId="47185"/>
    <cellStyle name="Output 3 6 2 2 2 2 4 3" xfId="35377"/>
    <cellStyle name="Output 3 6 2 2 2 2 5" xfId="15279"/>
    <cellStyle name="Output 3 6 2 2 2 2 5 2" xfId="27089"/>
    <cellStyle name="Output 3 6 2 2 2 2 5 2 2" xfId="50708"/>
    <cellStyle name="Output 3 6 2 2 2 2 5 3" xfId="38900"/>
    <cellStyle name="Output 3 6 2 2 2 2 6" xfId="17781"/>
    <cellStyle name="Output 3 6 2 2 2 2 6 2" xfId="41402"/>
    <cellStyle name="Output 3 6 2 2 2 2 7" xfId="29594"/>
    <cellStyle name="Output 3 6 2 2 2 3" xfId="6206"/>
    <cellStyle name="Output 3 6 2 2 2 3 2" xfId="8546"/>
    <cellStyle name="Output 3 6 2 2 2 3 2 2" xfId="14831"/>
    <cellStyle name="Output 3 6 2 2 2 3 2 2 2" xfId="26641"/>
    <cellStyle name="Output 3 6 2 2 2 3 2 2 2 2" xfId="50260"/>
    <cellStyle name="Output 3 6 2 2 2 3 2 2 3" xfId="38452"/>
    <cellStyle name="Output 3 6 2 2 2 3 2 3" xfId="11346"/>
    <cellStyle name="Output 3 6 2 2 2 3 2 3 2" xfId="23156"/>
    <cellStyle name="Output 3 6 2 2 2 3 2 3 2 2" xfId="46775"/>
    <cellStyle name="Output 3 6 2 2 2 3 2 3 3" xfId="34967"/>
    <cellStyle name="Output 3 6 2 2 2 3 2 4" xfId="20360"/>
    <cellStyle name="Output 3 6 2 2 2 3 2 4 2" xfId="43981"/>
    <cellStyle name="Output 3 6 2 2 2 3 2 5" xfId="32173"/>
    <cellStyle name="Output 3 6 2 2 2 3 3" xfId="8884"/>
    <cellStyle name="Output 3 6 2 2 2 3 3 2" xfId="15169"/>
    <cellStyle name="Output 3 6 2 2 2 3 3 2 2" xfId="26979"/>
    <cellStyle name="Output 3 6 2 2 2 3 3 2 2 2" xfId="50598"/>
    <cellStyle name="Output 3 6 2 2 2 3 3 2 3" xfId="38790"/>
    <cellStyle name="Output 3 6 2 2 2 3 3 3" xfId="15240"/>
    <cellStyle name="Output 3 6 2 2 2 3 3 3 2" xfId="27050"/>
    <cellStyle name="Output 3 6 2 2 2 3 3 3 2 2" xfId="50669"/>
    <cellStyle name="Output 3 6 2 2 2 3 3 3 3" xfId="38861"/>
    <cellStyle name="Output 3 6 2 2 2 3 3 4" xfId="20698"/>
    <cellStyle name="Output 3 6 2 2 2 3 3 4 2" xfId="44319"/>
    <cellStyle name="Output 3 6 2 2 2 3 3 5" xfId="32511"/>
    <cellStyle name="Output 3 6 2 2 2 3 4" xfId="12515"/>
    <cellStyle name="Output 3 6 2 2 2 3 4 2" xfId="24325"/>
    <cellStyle name="Output 3 6 2 2 2 3 4 2 2" xfId="47944"/>
    <cellStyle name="Output 3 6 2 2 2 3 4 3" xfId="36136"/>
    <cellStyle name="Output 3 6 2 2 2 3 5" xfId="16156"/>
    <cellStyle name="Output 3 6 2 2 2 3 5 2" xfId="27966"/>
    <cellStyle name="Output 3 6 2 2 2 3 5 2 2" xfId="51585"/>
    <cellStyle name="Output 3 6 2 2 2 3 5 3" xfId="39777"/>
    <cellStyle name="Output 3 6 2 2 2 3 6" xfId="18074"/>
    <cellStyle name="Output 3 6 2 2 2 3 6 2" xfId="41695"/>
    <cellStyle name="Output 3 6 2 2 2 3 7" xfId="29887"/>
    <cellStyle name="Output 3 6 2 2 2 4" xfId="7066"/>
    <cellStyle name="Output 3 6 2 2 2 4 2" xfId="13351"/>
    <cellStyle name="Output 3 6 2 2 2 4 2 2" xfId="25161"/>
    <cellStyle name="Output 3 6 2 2 2 4 2 2 2" xfId="48780"/>
    <cellStyle name="Output 3 6 2 2 2 4 2 3" xfId="36972"/>
    <cellStyle name="Output 3 6 2 2 2 4 3" xfId="9778"/>
    <cellStyle name="Output 3 6 2 2 2 4 3 2" xfId="21588"/>
    <cellStyle name="Output 3 6 2 2 2 4 3 2 2" xfId="45207"/>
    <cellStyle name="Output 3 6 2 2 2 4 3 3" xfId="33399"/>
    <cellStyle name="Output 3 6 2 2 2 4 4" xfId="18880"/>
    <cellStyle name="Output 3 6 2 2 2 4 4 2" xfId="42501"/>
    <cellStyle name="Output 3 6 2 2 2 4 5" xfId="30693"/>
    <cellStyle name="Output 3 6 2 2 2 5" xfId="6997"/>
    <cellStyle name="Output 3 6 2 2 2 5 2" xfId="13282"/>
    <cellStyle name="Output 3 6 2 2 2 5 2 2" xfId="25092"/>
    <cellStyle name="Output 3 6 2 2 2 5 2 2 2" xfId="48711"/>
    <cellStyle name="Output 3 6 2 2 2 5 2 3" xfId="36903"/>
    <cellStyle name="Output 3 6 2 2 2 5 3" xfId="10632"/>
    <cellStyle name="Output 3 6 2 2 2 5 3 2" xfId="22442"/>
    <cellStyle name="Output 3 6 2 2 2 5 3 2 2" xfId="46061"/>
    <cellStyle name="Output 3 6 2 2 2 5 3 3" xfId="34253"/>
    <cellStyle name="Output 3 6 2 2 2 5 4" xfId="18811"/>
    <cellStyle name="Output 3 6 2 2 2 5 4 2" xfId="42432"/>
    <cellStyle name="Output 3 6 2 2 2 5 5" xfId="30624"/>
    <cellStyle name="Output 3 6 2 2 2 6" xfId="10194"/>
    <cellStyle name="Output 3 6 2 2 2 6 2" xfId="22004"/>
    <cellStyle name="Output 3 6 2 2 2 6 2 2" xfId="45623"/>
    <cellStyle name="Output 3 6 2 2 2 6 3" xfId="33815"/>
    <cellStyle name="Output 3 6 2 2 2 7" xfId="15795"/>
    <cellStyle name="Output 3 6 2 2 2 7 2" xfId="27605"/>
    <cellStyle name="Output 3 6 2 2 2 7 2 2" xfId="51224"/>
    <cellStyle name="Output 3 6 2 2 2 7 3" xfId="39416"/>
    <cellStyle name="Output 3 6 2 2 2 8" xfId="17162"/>
    <cellStyle name="Output 3 6 2 2 2 8 2" xfId="40783"/>
    <cellStyle name="Output 3 6 2 2 2 9" xfId="28975"/>
    <cellStyle name="Output 3 6 2 2 3" xfId="4347"/>
    <cellStyle name="Output 3 6 2 2 3 2" xfId="7911"/>
    <cellStyle name="Output 3 6 2 2 3 2 2" xfId="14196"/>
    <cellStyle name="Output 3 6 2 2 3 2 2 2" xfId="26006"/>
    <cellStyle name="Output 3 6 2 2 3 2 2 2 2" xfId="49625"/>
    <cellStyle name="Output 3 6 2 2 3 2 2 3" xfId="37817"/>
    <cellStyle name="Output 3 6 2 2 3 2 3" xfId="12231"/>
    <cellStyle name="Output 3 6 2 2 3 2 3 2" xfId="24041"/>
    <cellStyle name="Output 3 6 2 2 3 2 3 2 2" xfId="47660"/>
    <cellStyle name="Output 3 6 2 2 3 2 3 3" xfId="35852"/>
    <cellStyle name="Output 3 6 2 2 3 2 4" xfId="19725"/>
    <cellStyle name="Output 3 6 2 2 3 2 4 2" xfId="43346"/>
    <cellStyle name="Output 3 6 2 2 3 2 5" xfId="31538"/>
    <cellStyle name="Output 3 6 2 2 3 3" xfId="7395"/>
    <cellStyle name="Output 3 6 2 2 3 3 2" xfId="13680"/>
    <cellStyle name="Output 3 6 2 2 3 3 2 2" xfId="25490"/>
    <cellStyle name="Output 3 6 2 2 3 3 2 2 2" xfId="49109"/>
    <cellStyle name="Output 3 6 2 2 3 3 2 3" xfId="37301"/>
    <cellStyle name="Output 3 6 2 2 3 3 3" xfId="15949"/>
    <cellStyle name="Output 3 6 2 2 3 3 3 2" xfId="27759"/>
    <cellStyle name="Output 3 6 2 2 3 3 3 2 2" xfId="51378"/>
    <cellStyle name="Output 3 6 2 2 3 3 3 3" xfId="39570"/>
    <cellStyle name="Output 3 6 2 2 3 3 4" xfId="19209"/>
    <cellStyle name="Output 3 6 2 2 3 3 4 2" xfId="42830"/>
    <cellStyle name="Output 3 6 2 2 3 3 5" xfId="31022"/>
    <cellStyle name="Output 3 6 2 2 3 4" xfId="11463"/>
    <cellStyle name="Output 3 6 2 2 3 4 2" xfId="23273"/>
    <cellStyle name="Output 3 6 2 2 3 4 2 2" xfId="46892"/>
    <cellStyle name="Output 3 6 2 2 3 4 3" xfId="35084"/>
    <cellStyle name="Output 3 6 2 2 3 5" xfId="9807"/>
    <cellStyle name="Output 3 6 2 2 3 5 2" xfId="21617"/>
    <cellStyle name="Output 3 6 2 2 3 5 2 2" xfId="45236"/>
    <cellStyle name="Output 3 6 2 2 3 5 3" xfId="33428"/>
    <cellStyle name="Output 3 6 2 2 3 6" xfId="17728"/>
    <cellStyle name="Output 3 6 2 2 3 6 2" xfId="41349"/>
    <cellStyle name="Output 3 6 2 2 3 7" xfId="29541"/>
    <cellStyle name="Output 3 6 2 2 4" xfId="6926"/>
    <cellStyle name="Output 3 6 2 2 4 2" xfId="13211"/>
    <cellStyle name="Output 3 6 2 2 4 2 2" xfId="25021"/>
    <cellStyle name="Output 3 6 2 2 4 2 2 2" xfId="48640"/>
    <cellStyle name="Output 3 6 2 2 4 2 3" xfId="36832"/>
    <cellStyle name="Output 3 6 2 2 4 3" xfId="15252"/>
    <cellStyle name="Output 3 6 2 2 4 3 2" xfId="27062"/>
    <cellStyle name="Output 3 6 2 2 4 3 2 2" xfId="50681"/>
    <cellStyle name="Output 3 6 2 2 4 3 3" xfId="38873"/>
    <cellStyle name="Output 3 6 2 2 4 4" xfId="18740"/>
    <cellStyle name="Output 3 6 2 2 4 4 2" xfId="42361"/>
    <cellStyle name="Output 3 6 2 2 4 5" xfId="30553"/>
    <cellStyle name="Output 3 6 2 2 5" xfId="7876"/>
    <cellStyle name="Output 3 6 2 2 5 2" xfId="14161"/>
    <cellStyle name="Output 3 6 2 2 5 2 2" xfId="25971"/>
    <cellStyle name="Output 3 6 2 2 5 2 2 2" xfId="49590"/>
    <cellStyle name="Output 3 6 2 2 5 2 3" xfId="37782"/>
    <cellStyle name="Output 3 6 2 2 5 3" xfId="9049"/>
    <cellStyle name="Output 3 6 2 2 5 3 2" xfId="20859"/>
    <cellStyle name="Output 3 6 2 2 5 3 2 2" xfId="44478"/>
    <cellStyle name="Output 3 6 2 2 5 3 3" xfId="32670"/>
    <cellStyle name="Output 3 6 2 2 5 4" xfId="19690"/>
    <cellStyle name="Output 3 6 2 2 5 4 2" xfId="43311"/>
    <cellStyle name="Output 3 6 2 2 5 5" xfId="31503"/>
    <cellStyle name="Output 3 6 2 2 6" xfId="9920"/>
    <cellStyle name="Output 3 6 2 2 6 2" xfId="21730"/>
    <cellStyle name="Output 3 6 2 2 6 2 2" xfId="45349"/>
    <cellStyle name="Output 3 6 2 2 6 3" xfId="33541"/>
    <cellStyle name="Output 3 6 2 2 7" xfId="10260"/>
    <cellStyle name="Output 3 6 2 2 7 2" xfId="22070"/>
    <cellStyle name="Output 3 6 2 2 7 2 2" xfId="45689"/>
    <cellStyle name="Output 3 6 2 2 7 3" xfId="33881"/>
    <cellStyle name="Output 3 6 2 2 8" xfId="17109"/>
    <cellStyle name="Output 3 6 2 2 8 2" xfId="40730"/>
    <cellStyle name="Output 3 6 2 2 9" xfId="28922"/>
    <cellStyle name="Output 3 6 2 3" xfId="4080"/>
    <cellStyle name="Output 3 6 2 3 2" xfId="7842"/>
    <cellStyle name="Output 3 6 2 3 2 2" xfId="14127"/>
    <cellStyle name="Output 3 6 2 3 2 2 2" xfId="25937"/>
    <cellStyle name="Output 3 6 2 3 2 2 2 2" xfId="49556"/>
    <cellStyle name="Output 3 6 2 3 2 2 3" xfId="37748"/>
    <cellStyle name="Output 3 6 2 3 2 3" xfId="11848"/>
    <cellStyle name="Output 3 6 2 3 2 3 2" xfId="23658"/>
    <cellStyle name="Output 3 6 2 3 2 3 2 2" xfId="47277"/>
    <cellStyle name="Output 3 6 2 3 2 3 3" xfId="35469"/>
    <cellStyle name="Output 3 6 2 3 2 4" xfId="19656"/>
    <cellStyle name="Output 3 6 2 3 2 4 2" xfId="43277"/>
    <cellStyle name="Output 3 6 2 3 2 5" xfId="31469"/>
    <cellStyle name="Output 3 6 2 3 3" xfId="7977"/>
    <cellStyle name="Output 3 6 2 3 3 2" xfId="14262"/>
    <cellStyle name="Output 3 6 2 3 3 2 2" xfId="26072"/>
    <cellStyle name="Output 3 6 2 3 3 2 2 2" xfId="49691"/>
    <cellStyle name="Output 3 6 2 3 3 2 3" xfId="37883"/>
    <cellStyle name="Output 3 6 2 3 3 3" xfId="9161"/>
    <cellStyle name="Output 3 6 2 3 3 3 2" xfId="20971"/>
    <cellStyle name="Output 3 6 2 3 3 3 2 2" xfId="44590"/>
    <cellStyle name="Output 3 6 2 3 3 3 3" xfId="32782"/>
    <cellStyle name="Output 3 6 2 3 3 4" xfId="19791"/>
    <cellStyle name="Output 3 6 2 3 3 4 2" xfId="43412"/>
    <cellStyle name="Output 3 6 2 3 3 5" xfId="31604"/>
    <cellStyle name="Output 3 6 2 3 4" xfId="11327"/>
    <cellStyle name="Output 3 6 2 3 4 2" xfId="23137"/>
    <cellStyle name="Output 3 6 2 3 4 2 2" xfId="46756"/>
    <cellStyle name="Output 3 6 2 3 4 3" xfId="34948"/>
    <cellStyle name="Output 3 6 2 3 5" xfId="12150"/>
    <cellStyle name="Output 3 6 2 3 5 2" xfId="23960"/>
    <cellStyle name="Output 3 6 2 3 5 2 2" xfId="47579"/>
    <cellStyle name="Output 3 6 2 3 5 3" xfId="35771"/>
    <cellStyle name="Output 3 6 2 3 6" xfId="17698"/>
    <cellStyle name="Output 3 6 2 3 6 2" xfId="41319"/>
    <cellStyle name="Output 3 6 2 3 7" xfId="29511"/>
    <cellStyle name="Output 3 6 2 4" xfId="6849"/>
    <cellStyle name="Output 3 6 2 4 2" xfId="13134"/>
    <cellStyle name="Output 3 6 2 4 2 2" xfId="24944"/>
    <cellStyle name="Output 3 6 2 4 2 2 2" xfId="48563"/>
    <cellStyle name="Output 3 6 2 4 2 3" xfId="36755"/>
    <cellStyle name="Output 3 6 2 4 3" xfId="9444"/>
    <cellStyle name="Output 3 6 2 4 3 2" xfId="21254"/>
    <cellStyle name="Output 3 6 2 4 3 2 2" xfId="44873"/>
    <cellStyle name="Output 3 6 2 4 3 3" xfId="33065"/>
    <cellStyle name="Output 3 6 2 4 4" xfId="18663"/>
    <cellStyle name="Output 3 6 2 4 4 2" xfId="42284"/>
    <cellStyle name="Output 3 6 2 4 5" xfId="30476"/>
    <cellStyle name="Output 3 6 2 5" xfId="6583"/>
    <cellStyle name="Output 3 6 2 5 2" xfId="12868"/>
    <cellStyle name="Output 3 6 2 5 2 2" xfId="24678"/>
    <cellStyle name="Output 3 6 2 5 2 2 2" xfId="48297"/>
    <cellStyle name="Output 3 6 2 5 2 3" xfId="36489"/>
    <cellStyle name="Output 3 6 2 5 3" xfId="15291"/>
    <cellStyle name="Output 3 6 2 5 3 2" xfId="27101"/>
    <cellStyle name="Output 3 6 2 5 3 2 2" xfId="50720"/>
    <cellStyle name="Output 3 6 2 5 3 3" xfId="38912"/>
    <cellStyle name="Output 3 6 2 5 4" xfId="18397"/>
    <cellStyle name="Output 3 6 2 5 4 2" xfId="42018"/>
    <cellStyle name="Output 3 6 2 5 5" xfId="30210"/>
    <cellStyle name="Output 3 6 2 6" xfId="9779"/>
    <cellStyle name="Output 3 6 2 6 2" xfId="21589"/>
    <cellStyle name="Output 3 6 2 6 2 2" xfId="45208"/>
    <cellStyle name="Output 3 6 2 6 3" xfId="33400"/>
    <cellStyle name="Output 3 6 2 7" xfId="8999"/>
    <cellStyle name="Output 3 6 2 7 2" xfId="20809"/>
    <cellStyle name="Output 3 6 2 7 2 2" xfId="44428"/>
    <cellStyle name="Output 3 6 2 7 3" xfId="32620"/>
    <cellStyle name="Output 3 6 2 8" xfId="17079"/>
    <cellStyle name="Output 3 6 2 8 2" xfId="40700"/>
    <cellStyle name="Output 3 6 2 9" xfId="28892"/>
    <cellStyle name="Output 3 6 3" xfId="3825"/>
    <cellStyle name="Output 3 6 3 2" xfId="7717"/>
    <cellStyle name="Output 3 6 3 2 2" xfId="14002"/>
    <cellStyle name="Output 3 6 3 2 2 2" xfId="25812"/>
    <cellStyle name="Output 3 6 3 2 2 2 2" xfId="49431"/>
    <cellStyle name="Output 3 6 3 2 2 3" xfId="37623"/>
    <cellStyle name="Output 3 6 3 2 3" xfId="16709"/>
    <cellStyle name="Output 3 6 3 2 3 2" xfId="28519"/>
    <cellStyle name="Output 3 6 3 2 3 2 2" xfId="52138"/>
    <cellStyle name="Output 3 6 3 2 3 3" xfId="40330"/>
    <cellStyle name="Output 3 6 3 2 4" xfId="19531"/>
    <cellStyle name="Output 3 6 3 2 4 2" xfId="43152"/>
    <cellStyle name="Output 3 6 3 2 5" xfId="31344"/>
    <cellStyle name="Output 3 6 3 3" xfId="7978"/>
    <cellStyle name="Output 3 6 3 3 2" xfId="14263"/>
    <cellStyle name="Output 3 6 3 3 2 2" xfId="26073"/>
    <cellStyle name="Output 3 6 3 3 2 2 2" xfId="49692"/>
    <cellStyle name="Output 3 6 3 3 2 3" xfId="37884"/>
    <cellStyle name="Output 3 6 3 3 3" xfId="10483"/>
    <cellStyle name="Output 3 6 3 3 3 2" xfId="22293"/>
    <cellStyle name="Output 3 6 3 3 3 2 2" xfId="45912"/>
    <cellStyle name="Output 3 6 3 3 3 3" xfId="34104"/>
    <cellStyle name="Output 3 6 3 3 4" xfId="19792"/>
    <cellStyle name="Output 3 6 3 3 4 2" xfId="43413"/>
    <cellStyle name="Output 3 6 3 3 5" xfId="31605"/>
    <cellStyle name="Output 3 6 3 4" xfId="11163"/>
    <cellStyle name="Output 3 6 3 4 2" xfId="22973"/>
    <cellStyle name="Output 3 6 3 4 2 2" xfId="46592"/>
    <cellStyle name="Output 3 6 3 4 3" xfId="34784"/>
    <cellStyle name="Output 3 6 3 5" xfId="15290"/>
    <cellStyle name="Output 3 6 3 5 2" xfId="27100"/>
    <cellStyle name="Output 3 6 3 5 2 2" xfId="50719"/>
    <cellStyle name="Output 3 6 3 5 3" xfId="38911"/>
    <cellStyle name="Output 3 6 3 6" xfId="17598"/>
    <cellStyle name="Output 3 6 3 6 2" xfId="41219"/>
    <cellStyle name="Output 3 6 3 7" xfId="29411"/>
    <cellStyle name="Output 3 6 4" xfId="6704"/>
    <cellStyle name="Output 3 6 4 2" xfId="12989"/>
    <cellStyle name="Output 3 6 4 2 2" xfId="24799"/>
    <cellStyle name="Output 3 6 4 2 2 2" xfId="48418"/>
    <cellStyle name="Output 3 6 4 2 3" xfId="36610"/>
    <cellStyle name="Output 3 6 4 3" xfId="11625"/>
    <cellStyle name="Output 3 6 4 3 2" xfId="23435"/>
    <cellStyle name="Output 3 6 4 3 2 2" xfId="47054"/>
    <cellStyle name="Output 3 6 4 3 3" xfId="35246"/>
    <cellStyle name="Output 3 6 4 4" xfId="18518"/>
    <cellStyle name="Output 3 6 4 4 2" xfId="42139"/>
    <cellStyle name="Output 3 6 4 5" xfId="30331"/>
    <cellStyle name="Output 3 6 5" xfId="6950"/>
    <cellStyle name="Output 3 6 5 2" xfId="13235"/>
    <cellStyle name="Output 3 6 5 2 2" xfId="25045"/>
    <cellStyle name="Output 3 6 5 2 2 2" xfId="48664"/>
    <cellStyle name="Output 3 6 5 2 3" xfId="36856"/>
    <cellStyle name="Output 3 6 5 3" xfId="11999"/>
    <cellStyle name="Output 3 6 5 3 2" xfId="23809"/>
    <cellStyle name="Output 3 6 5 3 2 2" xfId="47428"/>
    <cellStyle name="Output 3 6 5 3 3" xfId="35620"/>
    <cellStyle name="Output 3 6 5 4" xfId="18764"/>
    <cellStyle name="Output 3 6 5 4 2" xfId="42385"/>
    <cellStyle name="Output 3 6 5 5" xfId="30577"/>
    <cellStyle name="Output 3 6 6" xfId="9571"/>
    <cellStyle name="Output 3 6 6 2" xfId="21381"/>
    <cellStyle name="Output 3 6 6 2 2" xfId="45000"/>
    <cellStyle name="Output 3 6 6 3" xfId="33192"/>
    <cellStyle name="Output 3 6 7" xfId="10097"/>
    <cellStyle name="Output 3 6 7 2" xfId="21907"/>
    <cellStyle name="Output 3 6 7 2 2" xfId="45526"/>
    <cellStyle name="Output 3 6 7 3" xfId="33718"/>
    <cellStyle name="Output 3 6 8" xfId="16979"/>
    <cellStyle name="Output 3 6 8 2" xfId="40600"/>
    <cellStyle name="Output 3 6 9" xfId="28792"/>
    <cellStyle name="Output 3 7" xfId="3299"/>
    <cellStyle name="Output 3 7 2" xfId="5945"/>
    <cellStyle name="Output 3 7 2 2" xfId="8339"/>
    <cellStyle name="Output 3 7 2 2 2" xfId="14624"/>
    <cellStyle name="Output 3 7 2 2 2 2" xfId="26434"/>
    <cellStyle name="Output 3 7 2 2 2 2 2" xfId="50053"/>
    <cellStyle name="Output 3 7 2 2 2 3" xfId="38245"/>
    <cellStyle name="Output 3 7 2 2 3" xfId="9497"/>
    <cellStyle name="Output 3 7 2 2 3 2" xfId="21307"/>
    <cellStyle name="Output 3 7 2 2 3 2 2" xfId="44926"/>
    <cellStyle name="Output 3 7 2 2 3 3" xfId="33118"/>
    <cellStyle name="Output 3 7 2 2 4" xfId="20153"/>
    <cellStyle name="Output 3 7 2 2 4 2" xfId="43774"/>
    <cellStyle name="Output 3 7 2 2 5" xfId="31966"/>
    <cellStyle name="Output 3 7 2 3" xfId="8694"/>
    <cellStyle name="Output 3 7 2 3 2" xfId="14979"/>
    <cellStyle name="Output 3 7 2 3 2 2" xfId="26789"/>
    <cellStyle name="Output 3 7 2 3 2 2 2" xfId="50408"/>
    <cellStyle name="Output 3 7 2 3 2 3" xfId="38600"/>
    <cellStyle name="Output 3 7 2 3 3" xfId="10625"/>
    <cellStyle name="Output 3 7 2 3 3 2" xfId="22435"/>
    <cellStyle name="Output 3 7 2 3 3 2 2" xfId="46054"/>
    <cellStyle name="Output 3 7 2 3 3 3" xfId="34246"/>
    <cellStyle name="Output 3 7 2 3 4" xfId="20508"/>
    <cellStyle name="Output 3 7 2 3 4 2" xfId="44129"/>
    <cellStyle name="Output 3 7 2 3 5" xfId="32321"/>
    <cellStyle name="Output 3 7 2 4" xfId="12289"/>
    <cellStyle name="Output 3 7 2 4 2" xfId="24099"/>
    <cellStyle name="Output 3 7 2 4 2 2" xfId="47718"/>
    <cellStyle name="Output 3 7 2 4 3" xfId="35910"/>
    <cellStyle name="Output 3 7 2 5" xfId="16423"/>
    <cellStyle name="Output 3 7 2 5 2" xfId="28233"/>
    <cellStyle name="Output 3 7 2 5 2 2" xfId="51852"/>
    <cellStyle name="Output 3 7 2 5 3" xfId="40044"/>
    <cellStyle name="Output 3 7 2 6" xfId="17884"/>
    <cellStyle name="Output 3 7 2 6 2" xfId="41505"/>
    <cellStyle name="Output 3 7 2 7" xfId="29697"/>
    <cellStyle name="Output 3 7 3" xfId="6221"/>
    <cellStyle name="Output 3 7 3 2" xfId="8561"/>
    <cellStyle name="Output 3 7 3 2 2" xfId="14846"/>
    <cellStyle name="Output 3 7 3 2 2 2" xfId="26656"/>
    <cellStyle name="Output 3 7 3 2 2 2 2" xfId="50275"/>
    <cellStyle name="Output 3 7 3 2 2 3" xfId="38467"/>
    <cellStyle name="Output 3 7 3 2 3" xfId="9429"/>
    <cellStyle name="Output 3 7 3 2 3 2" xfId="21239"/>
    <cellStyle name="Output 3 7 3 2 3 2 2" xfId="44858"/>
    <cellStyle name="Output 3 7 3 2 3 3" xfId="33050"/>
    <cellStyle name="Output 3 7 3 2 4" xfId="20375"/>
    <cellStyle name="Output 3 7 3 2 4 2" xfId="43996"/>
    <cellStyle name="Output 3 7 3 2 5" xfId="32188"/>
    <cellStyle name="Output 3 7 3 3" xfId="8899"/>
    <cellStyle name="Output 3 7 3 3 2" xfId="15184"/>
    <cellStyle name="Output 3 7 3 3 2 2" xfId="26994"/>
    <cellStyle name="Output 3 7 3 3 2 2 2" xfId="50613"/>
    <cellStyle name="Output 3 7 3 3 2 3" xfId="38805"/>
    <cellStyle name="Output 3 7 3 3 3" xfId="10984"/>
    <cellStyle name="Output 3 7 3 3 3 2" xfId="22794"/>
    <cellStyle name="Output 3 7 3 3 3 2 2" xfId="46413"/>
    <cellStyle name="Output 3 7 3 3 3 3" xfId="34605"/>
    <cellStyle name="Output 3 7 3 3 4" xfId="20713"/>
    <cellStyle name="Output 3 7 3 3 4 2" xfId="44334"/>
    <cellStyle name="Output 3 7 3 3 5" xfId="32526"/>
    <cellStyle name="Output 3 7 3 4" xfId="12530"/>
    <cellStyle name="Output 3 7 3 4 2" xfId="24340"/>
    <cellStyle name="Output 3 7 3 4 2 2" xfId="47959"/>
    <cellStyle name="Output 3 7 3 4 3" xfId="36151"/>
    <cellStyle name="Output 3 7 3 5" xfId="16550"/>
    <cellStyle name="Output 3 7 3 5 2" xfId="28360"/>
    <cellStyle name="Output 3 7 3 5 2 2" xfId="51979"/>
    <cellStyle name="Output 3 7 3 5 3" xfId="40171"/>
    <cellStyle name="Output 3 7 3 6" xfId="18089"/>
    <cellStyle name="Output 3 7 3 6 2" xfId="41710"/>
    <cellStyle name="Output 3 7 3 7" xfId="29902"/>
    <cellStyle name="Output 3 7 4" xfId="7344"/>
    <cellStyle name="Output 3 7 4 2" xfId="13629"/>
    <cellStyle name="Output 3 7 4 2 2" xfId="25439"/>
    <cellStyle name="Output 3 7 4 2 2 2" xfId="49058"/>
    <cellStyle name="Output 3 7 4 2 3" xfId="37250"/>
    <cellStyle name="Output 3 7 4 3" xfId="12014"/>
    <cellStyle name="Output 3 7 4 3 2" xfId="23824"/>
    <cellStyle name="Output 3 7 4 3 2 2" xfId="47443"/>
    <cellStyle name="Output 3 7 4 3 3" xfId="35635"/>
    <cellStyle name="Output 3 7 4 4" xfId="19158"/>
    <cellStyle name="Output 3 7 4 4 2" xfId="42779"/>
    <cellStyle name="Output 3 7 4 5" xfId="30971"/>
    <cellStyle name="Output 3 7 5" xfId="7862"/>
    <cellStyle name="Output 3 7 5 2" xfId="14147"/>
    <cellStyle name="Output 3 7 5 2 2" xfId="25957"/>
    <cellStyle name="Output 3 7 5 2 2 2" xfId="49576"/>
    <cellStyle name="Output 3 7 5 2 3" xfId="37768"/>
    <cellStyle name="Output 3 7 5 3" xfId="9698"/>
    <cellStyle name="Output 3 7 5 3 2" xfId="21508"/>
    <cellStyle name="Output 3 7 5 3 2 2" xfId="45127"/>
    <cellStyle name="Output 3 7 5 3 3" xfId="33319"/>
    <cellStyle name="Output 3 7 5 4" xfId="19676"/>
    <cellStyle name="Output 3 7 5 4 2" xfId="43297"/>
    <cellStyle name="Output 3 7 5 5" xfId="31489"/>
    <cellStyle name="Output 3 7 6" xfId="10744"/>
    <cellStyle name="Output 3 7 6 2" xfId="22554"/>
    <cellStyle name="Output 3 7 6 2 2" xfId="46173"/>
    <cellStyle name="Output 3 7 6 3" xfId="34365"/>
    <cellStyle name="Output 3 7 7" xfId="15928"/>
    <cellStyle name="Output 3 7 7 2" xfId="27738"/>
    <cellStyle name="Output 3 7 7 2 2" xfId="51357"/>
    <cellStyle name="Output 3 7 7 3" xfId="39549"/>
    <cellStyle name="Output 3 7 8" xfId="17265"/>
    <cellStyle name="Output 3 7 8 2" xfId="40886"/>
    <cellStyle name="Output 3 7 9" xfId="29078"/>
    <cellStyle name="Output 3 8" xfId="3471"/>
    <cellStyle name="Output 3 8 2" xfId="6091"/>
    <cellStyle name="Output 3 8 2 2" xfId="8450"/>
    <cellStyle name="Output 3 8 2 2 2" xfId="14735"/>
    <cellStyle name="Output 3 8 2 2 2 2" xfId="26545"/>
    <cellStyle name="Output 3 8 2 2 2 2 2" xfId="50164"/>
    <cellStyle name="Output 3 8 2 2 2 3" xfId="38356"/>
    <cellStyle name="Output 3 8 2 2 3" xfId="10071"/>
    <cellStyle name="Output 3 8 2 2 3 2" xfId="21881"/>
    <cellStyle name="Output 3 8 2 2 3 2 2" xfId="45500"/>
    <cellStyle name="Output 3 8 2 2 3 3" xfId="33692"/>
    <cellStyle name="Output 3 8 2 2 4" xfId="20264"/>
    <cellStyle name="Output 3 8 2 2 4 2" xfId="43885"/>
    <cellStyle name="Output 3 8 2 2 5" xfId="32077"/>
    <cellStyle name="Output 3 8 2 3" xfId="8797"/>
    <cellStyle name="Output 3 8 2 3 2" xfId="15082"/>
    <cellStyle name="Output 3 8 2 3 2 2" xfId="26892"/>
    <cellStyle name="Output 3 8 2 3 2 2 2" xfId="50511"/>
    <cellStyle name="Output 3 8 2 3 2 3" xfId="38703"/>
    <cellStyle name="Output 3 8 2 3 3" xfId="9121"/>
    <cellStyle name="Output 3 8 2 3 3 2" xfId="20931"/>
    <cellStyle name="Output 3 8 2 3 3 2 2" xfId="44550"/>
    <cellStyle name="Output 3 8 2 3 3 3" xfId="32742"/>
    <cellStyle name="Output 3 8 2 3 4" xfId="20611"/>
    <cellStyle name="Output 3 8 2 3 4 2" xfId="44232"/>
    <cellStyle name="Output 3 8 2 3 5" xfId="32424"/>
    <cellStyle name="Output 3 8 2 4" xfId="12417"/>
    <cellStyle name="Output 3 8 2 4 2" xfId="24227"/>
    <cellStyle name="Output 3 8 2 4 2 2" xfId="47846"/>
    <cellStyle name="Output 3 8 2 4 3" xfId="36038"/>
    <cellStyle name="Output 3 8 2 5" xfId="16717"/>
    <cellStyle name="Output 3 8 2 5 2" xfId="28527"/>
    <cellStyle name="Output 3 8 2 5 2 2" xfId="52146"/>
    <cellStyle name="Output 3 8 2 5 3" xfId="40338"/>
    <cellStyle name="Output 3 8 2 6" xfId="17987"/>
    <cellStyle name="Output 3 8 2 6 2" xfId="41608"/>
    <cellStyle name="Output 3 8 2 7" xfId="29800"/>
    <cellStyle name="Output 3 8 3" xfId="6243"/>
    <cellStyle name="Output 3 8 3 2" xfId="8583"/>
    <cellStyle name="Output 3 8 3 2 2" xfId="14868"/>
    <cellStyle name="Output 3 8 3 2 2 2" xfId="26678"/>
    <cellStyle name="Output 3 8 3 2 2 2 2" xfId="50297"/>
    <cellStyle name="Output 3 8 3 2 2 3" xfId="38489"/>
    <cellStyle name="Output 3 8 3 2 3" xfId="15317"/>
    <cellStyle name="Output 3 8 3 2 3 2" xfId="27127"/>
    <cellStyle name="Output 3 8 3 2 3 2 2" xfId="50746"/>
    <cellStyle name="Output 3 8 3 2 3 3" xfId="38938"/>
    <cellStyle name="Output 3 8 3 2 4" xfId="20397"/>
    <cellStyle name="Output 3 8 3 2 4 2" xfId="44018"/>
    <cellStyle name="Output 3 8 3 2 5" xfId="32210"/>
    <cellStyle name="Output 3 8 3 3" xfId="8921"/>
    <cellStyle name="Output 3 8 3 3 2" xfId="15206"/>
    <cellStyle name="Output 3 8 3 3 2 2" xfId="27016"/>
    <cellStyle name="Output 3 8 3 3 2 2 2" xfId="50635"/>
    <cellStyle name="Output 3 8 3 3 2 3" xfId="38827"/>
    <cellStyle name="Output 3 8 3 3 3" xfId="9222"/>
    <cellStyle name="Output 3 8 3 3 3 2" xfId="21032"/>
    <cellStyle name="Output 3 8 3 3 3 2 2" xfId="44651"/>
    <cellStyle name="Output 3 8 3 3 3 3" xfId="32843"/>
    <cellStyle name="Output 3 8 3 3 4" xfId="20735"/>
    <cellStyle name="Output 3 8 3 3 4 2" xfId="44356"/>
    <cellStyle name="Output 3 8 3 3 5" xfId="32548"/>
    <cellStyle name="Output 3 8 3 4" xfId="12552"/>
    <cellStyle name="Output 3 8 3 4 2" xfId="24362"/>
    <cellStyle name="Output 3 8 3 4 2 2" xfId="47981"/>
    <cellStyle name="Output 3 8 3 4 3" xfId="36173"/>
    <cellStyle name="Output 3 8 3 5" xfId="16185"/>
    <cellStyle name="Output 3 8 3 5 2" xfId="27995"/>
    <cellStyle name="Output 3 8 3 5 2 2" xfId="51614"/>
    <cellStyle name="Output 3 8 3 5 3" xfId="39806"/>
    <cellStyle name="Output 3 8 3 6" xfId="18111"/>
    <cellStyle name="Output 3 8 3 6 2" xfId="41732"/>
    <cellStyle name="Output 3 8 3 7" xfId="29924"/>
    <cellStyle name="Output 3 8 4" xfId="7473"/>
    <cellStyle name="Output 3 8 4 2" xfId="13758"/>
    <cellStyle name="Output 3 8 4 2 2" xfId="25568"/>
    <cellStyle name="Output 3 8 4 2 2 2" xfId="49187"/>
    <cellStyle name="Output 3 8 4 2 3" xfId="37379"/>
    <cellStyle name="Output 3 8 4 3" xfId="16063"/>
    <cellStyle name="Output 3 8 4 3 2" xfId="27873"/>
    <cellStyle name="Output 3 8 4 3 2 2" xfId="51492"/>
    <cellStyle name="Output 3 8 4 3 3" xfId="39684"/>
    <cellStyle name="Output 3 8 4 4" xfId="19287"/>
    <cellStyle name="Output 3 8 4 4 2" xfId="42908"/>
    <cellStyle name="Output 3 8 4 5" xfId="31100"/>
    <cellStyle name="Output 3 8 5" xfId="7982"/>
    <cellStyle name="Output 3 8 5 2" xfId="14267"/>
    <cellStyle name="Output 3 8 5 2 2" xfId="26077"/>
    <cellStyle name="Output 3 8 5 2 2 2" xfId="49696"/>
    <cellStyle name="Output 3 8 5 2 3" xfId="37888"/>
    <cellStyle name="Output 3 8 5 3" xfId="9861"/>
    <cellStyle name="Output 3 8 5 3 2" xfId="21671"/>
    <cellStyle name="Output 3 8 5 3 2 2" xfId="45290"/>
    <cellStyle name="Output 3 8 5 3 3" xfId="33482"/>
    <cellStyle name="Output 3 8 5 4" xfId="19796"/>
    <cellStyle name="Output 3 8 5 4 2" xfId="43417"/>
    <cellStyle name="Output 3 8 5 5" xfId="31609"/>
    <cellStyle name="Output 3 8 6" xfId="10894"/>
    <cellStyle name="Output 3 8 6 2" xfId="22704"/>
    <cellStyle name="Output 3 8 6 2 2" xfId="46323"/>
    <cellStyle name="Output 3 8 6 3" xfId="34515"/>
    <cellStyle name="Output 3 8 7" xfId="11376"/>
    <cellStyle name="Output 3 8 7 2" xfId="23186"/>
    <cellStyle name="Output 3 8 7 2 2" xfId="46805"/>
    <cellStyle name="Output 3 8 7 3" xfId="34997"/>
    <cellStyle name="Output 3 8 8" xfId="17388"/>
    <cellStyle name="Output 3 8 8 2" xfId="41009"/>
    <cellStyle name="Output 3 8 9" xfId="29201"/>
    <cellStyle name="Output 3 9" xfId="3452"/>
    <cellStyle name="Output 3 9 2" xfId="6080"/>
    <cellStyle name="Output 3 9 2 2" xfId="8439"/>
    <cellStyle name="Output 3 9 2 2 2" xfId="14724"/>
    <cellStyle name="Output 3 9 2 2 2 2" xfId="26534"/>
    <cellStyle name="Output 3 9 2 2 2 2 2" xfId="50153"/>
    <cellStyle name="Output 3 9 2 2 2 3" xfId="38345"/>
    <cellStyle name="Output 3 9 2 2 3" xfId="11256"/>
    <cellStyle name="Output 3 9 2 2 3 2" xfId="23066"/>
    <cellStyle name="Output 3 9 2 2 3 2 2" xfId="46685"/>
    <cellStyle name="Output 3 9 2 2 3 3" xfId="34877"/>
    <cellStyle name="Output 3 9 2 2 4" xfId="20253"/>
    <cellStyle name="Output 3 9 2 2 4 2" xfId="43874"/>
    <cellStyle name="Output 3 9 2 2 5" xfId="32066"/>
    <cellStyle name="Output 3 9 2 3" xfId="8786"/>
    <cellStyle name="Output 3 9 2 3 2" xfId="15071"/>
    <cellStyle name="Output 3 9 2 3 2 2" xfId="26881"/>
    <cellStyle name="Output 3 9 2 3 2 2 2" xfId="50500"/>
    <cellStyle name="Output 3 9 2 3 2 3" xfId="38692"/>
    <cellStyle name="Output 3 9 2 3 3" xfId="15412"/>
    <cellStyle name="Output 3 9 2 3 3 2" xfId="27222"/>
    <cellStyle name="Output 3 9 2 3 3 2 2" xfId="50841"/>
    <cellStyle name="Output 3 9 2 3 3 3" xfId="39033"/>
    <cellStyle name="Output 3 9 2 3 4" xfId="20600"/>
    <cellStyle name="Output 3 9 2 3 4 2" xfId="44221"/>
    <cellStyle name="Output 3 9 2 3 5" xfId="32413"/>
    <cellStyle name="Output 3 9 2 4" xfId="12406"/>
    <cellStyle name="Output 3 9 2 4 2" xfId="24216"/>
    <cellStyle name="Output 3 9 2 4 2 2" xfId="47835"/>
    <cellStyle name="Output 3 9 2 4 3" xfId="36027"/>
    <cellStyle name="Output 3 9 2 5" xfId="16687"/>
    <cellStyle name="Output 3 9 2 5 2" xfId="28497"/>
    <cellStyle name="Output 3 9 2 5 2 2" xfId="52116"/>
    <cellStyle name="Output 3 9 2 5 3" xfId="40308"/>
    <cellStyle name="Output 3 9 2 6" xfId="17976"/>
    <cellStyle name="Output 3 9 2 6 2" xfId="41597"/>
    <cellStyle name="Output 3 9 2 7" xfId="29789"/>
    <cellStyle name="Output 3 9 3" xfId="6242"/>
    <cellStyle name="Output 3 9 3 2" xfId="8582"/>
    <cellStyle name="Output 3 9 3 2 2" xfId="14867"/>
    <cellStyle name="Output 3 9 3 2 2 2" xfId="26677"/>
    <cellStyle name="Output 3 9 3 2 2 2 2" xfId="50296"/>
    <cellStyle name="Output 3 9 3 2 2 3" xfId="38488"/>
    <cellStyle name="Output 3 9 3 2 3" xfId="9459"/>
    <cellStyle name="Output 3 9 3 2 3 2" xfId="21269"/>
    <cellStyle name="Output 3 9 3 2 3 2 2" xfId="44888"/>
    <cellStyle name="Output 3 9 3 2 3 3" xfId="33080"/>
    <cellStyle name="Output 3 9 3 2 4" xfId="20396"/>
    <cellStyle name="Output 3 9 3 2 4 2" xfId="44017"/>
    <cellStyle name="Output 3 9 3 2 5" xfId="32209"/>
    <cellStyle name="Output 3 9 3 3" xfId="8920"/>
    <cellStyle name="Output 3 9 3 3 2" xfId="15205"/>
    <cellStyle name="Output 3 9 3 3 2 2" xfId="27015"/>
    <cellStyle name="Output 3 9 3 3 2 2 2" xfId="50634"/>
    <cellStyle name="Output 3 9 3 3 2 3" xfId="38826"/>
    <cellStyle name="Output 3 9 3 3 3" xfId="15637"/>
    <cellStyle name="Output 3 9 3 3 3 2" xfId="27447"/>
    <cellStyle name="Output 3 9 3 3 3 2 2" xfId="51066"/>
    <cellStyle name="Output 3 9 3 3 3 3" xfId="39258"/>
    <cellStyle name="Output 3 9 3 3 4" xfId="20734"/>
    <cellStyle name="Output 3 9 3 3 4 2" xfId="44355"/>
    <cellStyle name="Output 3 9 3 3 5" xfId="32547"/>
    <cellStyle name="Output 3 9 3 4" xfId="12551"/>
    <cellStyle name="Output 3 9 3 4 2" xfId="24361"/>
    <cellStyle name="Output 3 9 3 4 2 2" xfId="47980"/>
    <cellStyle name="Output 3 9 3 4 3" xfId="36172"/>
    <cellStyle name="Output 3 9 3 5" xfId="15906"/>
    <cellStyle name="Output 3 9 3 5 2" xfId="27716"/>
    <cellStyle name="Output 3 9 3 5 2 2" xfId="51335"/>
    <cellStyle name="Output 3 9 3 5 3" xfId="39527"/>
    <cellStyle name="Output 3 9 3 6" xfId="18110"/>
    <cellStyle name="Output 3 9 3 6 2" xfId="41731"/>
    <cellStyle name="Output 3 9 3 7" xfId="29923"/>
    <cellStyle name="Output 3 9 4" xfId="7454"/>
    <cellStyle name="Output 3 9 4 2" xfId="13739"/>
    <cellStyle name="Output 3 9 4 2 2" xfId="25549"/>
    <cellStyle name="Output 3 9 4 2 2 2" xfId="49168"/>
    <cellStyle name="Output 3 9 4 2 3" xfId="37360"/>
    <cellStyle name="Output 3 9 4 3" xfId="16126"/>
    <cellStyle name="Output 3 9 4 3 2" xfId="27936"/>
    <cellStyle name="Output 3 9 4 3 2 2" xfId="51555"/>
    <cellStyle name="Output 3 9 4 3 3" xfId="39747"/>
    <cellStyle name="Output 3 9 4 4" xfId="19268"/>
    <cellStyle name="Output 3 9 4 4 2" xfId="42889"/>
    <cellStyle name="Output 3 9 4 5" xfId="31081"/>
    <cellStyle name="Output 3 9 5" xfId="8198"/>
    <cellStyle name="Output 3 9 5 2" xfId="14483"/>
    <cellStyle name="Output 3 9 5 2 2" xfId="26293"/>
    <cellStyle name="Output 3 9 5 2 2 2" xfId="49912"/>
    <cellStyle name="Output 3 9 5 2 3" xfId="38104"/>
    <cellStyle name="Output 3 9 5 3" xfId="11874"/>
    <cellStyle name="Output 3 9 5 3 2" xfId="23684"/>
    <cellStyle name="Output 3 9 5 3 2 2" xfId="47303"/>
    <cellStyle name="Output 3 9 5 3 3" xfId="35495"/>
    <cellStyle name="Output 3 9 5 4" xfId="20012"/>
    <cellStyle name="Output 3 9 5 4 2" xfId="43633"/>
    <cellStyle name="Output 3 9 5 5" xfId="31825"/>
    <cellStyle name="Output 3 9 6" xfId="10875"/>
    <cellStyle name="Output 3 9 6 2" xfId="22685"/>
    <cellStyle name="Output 3 9 6 2 2" xfId="46304"/>
    <cellStyle name="Output 3 9 6 3" xfId="34496"/>
    <cellStyle name="Output 3 9 7" xfId="9090"/>
    <cellStyle name="Output 3 9 7 2" xfId="20900"/>
    <cellStyle name="Output 3 9 7 2 2" xfId="44519"/>
    <cellStyle name="Output 3 9 7 3" xfId="32711"/>
    <cellStyle name="Output 3 9 8" xfId="17369"/>
    <cellStyle name="Output 3 9 8 2" xfId="40990"/>
    <cellStyle name="Output 3 9 9" xfId="29182"/>
    <cellStyle name="Output 4" xfId="157"/>
    <cellStyle name="Output 4 10" xfId="3504"/>
    <cellStyle name="Output 4 10 2" xfId="6251"/>
    <cellStyle name="Output 4 10 2 2" xfId="8591"/>
    <cellStyle name="Output 4 10 2 2 2" xfId="14876"/>
    <cellStyle name="Output 4 10 2 2 2 2" xfId="26686"/>
    <cellStyle name="Output 4 10 2 2 2 2 2" xfId="50305"/>
    <cellStyle name="Output 4 10 2 2 2 3" xfId="38497"/>
    <cellStyle name="Output 4 10 2 2 3" xfId="15263"/>
    <cellStyle name="Output 4 10 2 2 3 2" xfId="27073"/>
    <cellStyle name="Output 4 10 2 2 3 2 2" xfId="50692"/>
    <cellStyle name="Output 4 10 2 2 3 3" xfId="38884"/>
    <cellStyle name="Output 4 10 2 2 4" xfId="20405"/>
    <cellStyle name="Output 4 10 2 2 4 2" xfId="44026"/>
    <cellStyle name="Output 4 10 2 2 5" xfId="32218"/>
    <cellStyle name="Output 4 10 2 3" xfId="8929"/>
    <cellStyle name="Output 4 10 2 3 2" xfId="15214"/>
    <cellStyle name="Output 4 10 2 3 2 2" xfId="27024"/>
    <cellStyle name="Output 4 10 2 3 2 2 2" xfId="50643"/>
    <cellStyle name="Output 4 10 2 3 2 3" xfId="38835"/>
    <cellStyle name="Output 4 10 2 3 3" xfId="10319"/>
    <cellStyle name="Output 4 10 2 3 3 2" xfId="22129"/>
    <cellStyle name="Output 4 10 2 3 3 2 2" xfId="45748"/>
    <cellStyle name="Output 4 10 2 3 3 3" xfId="33940"/>
    <cellStyle name="Output 4 10 2 3 4" xfId="20743"/>
    <cellStyle name="Output 4 10 2 3 4 2" xfId="44364"/>
    <cellStyle name="Output 4 10 2 3 5" xfId="32556"/>
    <cellStyle name="Output 4 10 2 4" xfId="12560"/>
    <cellStyle name="Output 4 10 2 4 2" xfId="24370"/>
    <cellStyle name="Output 4 10 2 4 2 2" xfId="47989"/>
    <cellStyle name="Output 4 10 2 4 3" xfId="36181"/>
    <cellStyle name="Output 4 10 2 5" xfId="16360"/>
    <cellStyle name="Output 4 10 2 5 2" xfId="28170"/>
    <cellStyle name="Output 4 10 2 5 2 2" xfId="51789"/>
    <cellStyle name="Output 4 10 2 5 3" xfId="39981"/>
    <cellStyle name="Output 4 10 2 6" xfId="18119"/>
    <cellStyle name="Output 4 10 2 6 2" xfId="41740"/>
    <cellStyle name="Output 4 10 2 7" xfId="29932"/>
    <cellStyle name="Output 4 10 3" xfId="7505"/>
    <cellStyle name="Output 4 10 3 2" xfId="13790"/>
    <cellStyle name="Output 4 10 3 2 2" xfId="25600"/>
    <cellStyle name="Output 4 10 3 2 2 2" xfId="49219"/>
    <cellStyle name="Output 4 10 3 2 3" xfId="37411"/>
    <cellStyle name="Output 4 10 3 3" xfId="16710"/>
    <cellStyle name="Output 4 10 3 3 2" xfId="28520"/>
    <cellStyle name="Output 4 10 3 3 2 2" xfId="52139"/>
    <cellStyle name="Output 4 10 3 3 3" xfId="40331"/>
    <cellStyle name="Output 4 10 3 4" xfId="19319"/>
    <cellStyle name="Output 4 10 3 4 2" xfId="42940"/>
    <cellStyle name="Output 4 10 3 5" xfId="31132"/>
    <cellStyle name="Output 4 10 4" xfId="8294"/>
    <cellStyle name="Output 4 10 4 2" xfId="14579"/>
    <cellStyle name="Output 4 10 4 2 2" xfId="26389"/>
    <cellStyle name="Output 4 10 4 2 2 2" xfId="50008"/>
    <cellStyle name="Output 4 10 4 2 3" xfId="38200"/>
    <cellStyle name="Output 4 10 4 3" xfId="15674"/>
    <cellStyle name="Output 4 10 4 3 2" xfId="27484"/>
    <cellStyle name="Output 4 10 4 3 2 2" xfId="51103"/>
    <cellStyle name="Output 4 10 4 3 3" xfId="39295"/>
    <cellStyle name="Output 4 10 4 4" xfId="20108"/>
    <cellStyle name="Output 4 10 4 4 2" xfId="43729"/>
    <cellStyle name="Output 4 10 4 5" xfId="31921"/>
    <cellStyle name="Output 4 10 5" xfId="10926"/>
    <cellStyle name="Output 4 10 5 2" xfId="22736"/>
    <cellStyle name="Output 4 10 5 2 2" xfId="46355"/>
    <cellStyle name="Output 4 10 5 3" xfId="34547"/>
    <cellStyle name="Output 4 10 6" xfId="16119"/>
    <cellStyle name="Output 4 10 6 2" xfId="27929"/>
    <cellStyle name="Output 4 10 6 2 2" xfId="51548"/>
    <cellStyle name="Output 4 10 6 3" xfId="39740"/>
    <cellStyle name="Output 4 10 7" xfId="17420"/>
    <cellStyle name="Output 4 10 7 2" xfId="41041"/>
    <cellStyle name="Output 4 10 8" xfId="29233"/>
    <cellStyle name="Output 4 11" xfId="638"/>
    <cellStyle name="Output 4 11 2" xfId="6499"/>
    <cellStyle name="Output 4 11 2 2" xfId="12784"/>
    <cellStyle name="Output 4 11 2 2 2" xfId="24594"/>
    <cellStyle name="Output 4 11 2 2 2 2" xfId="48213"/>
    <cellStyle name="Output 4 11 2 2 3" xfId="36405"/>
    <cellStyle name="Output 4 11 2 3" xfId="11552"/>
    <cellStyle name="Output 4 11 2 3 2" xfId="23362"/>
    <cellStyle name="Output 4 11 2 3 2 2" xfId="46981"/>
    <cellStyle name="Output 4 11 2 3 3" xfId="35173"/>
    <cellStyle name="Output 4 11 2 4" xfId="18313"/>
    <cellStyle name="Output 4 11 2 4 2" xfId="41934"/>
    <cellStyle name="Output 4 11 2 5" xfId="30126"/>
    <cellStyle name="Output 4 11 3" xfId="7278"/>
    <cellStyle name="Output 4 11 3 2" xfId="13563"/>
    <cellStyle name="Output 4 11 3 2 2" xfId="25373"/>
    <cellStyle name="Output 4 11 3 2 2 2" xfId="48992"/>
    <cellStyle name="Output 4 11 3 2 3" xfId="37184"/>
    <cellStyle name="Output 4 11 3 3" xfId="16087"/>
    <cellStyle name="Output 4 11 3 3 2" xfId="27897"/>
    <cellStyle name="Output 4 11 3 3 2 2" xfId="51516"/>
    <cellStyle name="Output 4 11 3 3 3" xfId="39708"/>
    <cellStyle name="Output 4 11 3 4" xfId="19092"/>
    <cellStyle name="Output 4 11 3 4 2" xfId="42713"/>
    <cellStyle name="Output 4 11 3 5" xfId="30905"/>
    <cellStyle name="Output 4 11 4" xfId="9293"/>
    <cellStyle name="Output 4 11 4 2" xfId="21103"/>
    <cellStyle name="Output 4 11 4 2 2" xfId="44722"/>
    <cellStyle name="Output 4 11 4 3" xfId="32914"/>
    <cellStyle name="Output 4 11 5" xfId="12221"/>
    <cellStyle name="Output 4 11 5 2" xfId="24031"/>
    <cellStyle name="Output 4 11 5 2 2" xfId="47650"/>
    <cellStyle name="Output 4 11 5 3" xfId="35842"/>
    <cellStyle name="Output 4 11 6" xfId="16838"/>
    <cellStyle name="Output 4 11 6 2" xfId="40459"/>
    <cellStyle name="Output 4 11 7" xfId="28651"/>
    <cellStyle name="Output 4 2" xfId="440"/>
    <cellStyle name="Output 4 2 2" xfId="829"/>
    <cellStyle name="Output 4 2 2 2" xfId="1308"/>
    <cellStyle name="Output 4 2 2 2 2" xfId="1676"/>
    <cellStyle name="Output 4 2 2 2 2 2" xfId="2214"/>
    <cellStyle name="Output 4 2 2 2 2 2 2" xfId="4867"/>
    <cellStyle name="Output 4 2 2 2 2 2 2 2" xfId="8041"/>
    <cellStyle name="Output 4 2 2 2 2 2 2 2 2" xfId="14326"/>
    <cellStyle name="Output 4 2 2 2 2 2 2 2 2 2" xfId="26136"/>
    <cellStyle name="Output 4 2 2 2 2 2 2 2 2 2 2" xfId="49755"/>
    <cellStyle name="Output 4 2 2 2 2 2 2 2 2 3" xfId="37947"/>
    <cellStyle name="Output 4 2 2 2 2 2 2 2 3" xfId="11947"/>
    <cellStyle name="Output 4 2 2 2 2 2 2 2 3 2" xfId="23757"/>
    <cellStyle name="Output 4 2 2 2 2 2 2 2 3 2 2" xfId="47376"/>
    <cellStyle name="Output 4 2 2 2 2 2 2 2 3 3" xfId="35568"/>
    <cellStyle name="Output 4 2 2 2 2 2 2 2 4" xfId="19855"/>
    <cellStyle name="Output 4 2 2 2 2 2 2 2 4 2" xfId="43476"/>
    <cellStyle name="Output 4 2 2 2 2 2 2 2 5" xfId="31668"/>
    <cellStyle name="Output 4 2 2 2 2 2 2 3" xfId="7026"/>
    <cellStyle name="Output 4 2 2 2 2 2 2 3 2" xfId="13311"/>
    <cellStyle name="Output 4 2 2 2 2 2 2 3 2 2" xfId="25121"/>
    <cellStyle name="Output 4 2 2 2 2 2 2 3 2 2 2" xfId="48740"/>
    <cellStyle name="Output 4 2 2 2 2 2 2 3 2 3" xfId="36932"/>
    <cellStyle name="Output 4 2 2 2 2 2 2 3 3" xfId="10594"/>
    <cellStyle name="Output 4 2 2 2 2 2 2 3 3 2" xfId="22404"/>
    <cellStyle name="Output 4 2 2 2 2 2 2 3 3 2 2" xfId="46023"/>
    <cellStyle name="Output 4 2 2 2 2 2 2 3 3 3" xfId="34215"/>
    <cellStyle name="Output 4 2 2 2 2 2 2 3 4" xfId="18840"/>
    <cellStyle name="Output 4 2 2 2 2 2 2 3 4 2" xfId="42461"/>
    <cellStyle name="Output 4 2 2 2 2 2 2 3 5" xfId="30653"/>
    <cellStyle name="Output 4 2 2 2 2 2 2 4" xfId="11743"/>
    <cellStyle name="Output 4 2 2 2 2 2 2 4 2" xfId="23553"/>
    <cellStyle name="Output 4 2 2 2 2 2 2 4 2 2" xfId="47172"/>
    <cellStyle name="Output 4 2 2 2 2 2 2 4 3" xfId="35364"/>
    <cellStyle name="Output 4 2 2 2 2 2 2 5" xfId="11958"/>
    <cellStyle name="Output 4 2 2 2 2 2 2 5 2" xfId="23768"/>
    <cellStyle name="Output 4 2 2 2 2 2 2 5 2 2" xfId="47387"/>
    <cellStyle name="Output 4 2 2 2 2 2 2 5 3" xfId="35579"/>
    <cellStyle name="Output 4 2 2 2 2 2 2 6" xfId="17768"/>
    <cellStyle name="Output 4 2 2 2 2 2 2 6 2" xfId="41389"/>
    <cellStyle name="Output 4 2 2 2 2 2 2 7" xfId="29581"/>
    <cellStyle name="Output 4 2 2 2 2 2 3" xfId="6193"/>
    <cellStyle name="Output 4 2 2 2 2 2 3 2" xfId="8533"/>
    <cellStyle name="Output 4 2 2 2 2 2 3 2 2" xfId="14818"/>
    <cellStyle name="Output 4 2 2 2 2 2 3 2 2 2" xfId="26628"/>
    <cellStyle name="Output 4 2 2 2 2 2 3 2 2 2 2" xfId="50247"/>
    <cellStyle name="Output 4 2 2 2 2 2 3 2 2 3" xfId="38439"/>
    <cellStyle name="Output 4 2 2 2 2 2 3 2 3" xfId="15814"/>
    <cellStyle name="Output 4 2 2 2 2 2 3 2 3 2" xfId="27624"/>
    <cellStyle name="Output 4 2 2 2 2 2 3 2 3 2 2" xfId="51243"/>
    <cellStyle name="Output 4 2 2 2 2 2 3 2 3 3" xfId="39435"/>
    <cellStyle name="Output 4 2 2 2 2 2 3 2 4" xfId="20347"/>
    <cellStyle name="Output 4 2 2 2 2 2 3 2 4 2" xfId="43968"/>
    <cellStyle name="Output 4 2 2 2 2 2 3 2 5" xfId="32160"/>
    <cellStyle name="Output 4 2 2 2 2 2 3 3" xfId="8871"/>
    <cellStyle name="Output 4 2 2 2 2 2 3 3 2" xfId="15156"/>
    <cellStyle name="Output 4 2 2 2 2 2 3 3 2 2" xfId="26966"/>
    <cellStyle name="Output 4 2 2 2 2 2 3 3 2 2 2" xfId="50585"/>
    <cellStyle name="Output 4 2 2 2 2 2 3 3 2 3" xfId="38777"/>
    <cellStyle name="Output 4 2 2 2 2 2 3 3 3" xfId="11959"/>
    <cellStyle name="Output 4 2 2 2 2 2 3 3 3 2" xfId="23769"/>
    <cellStyle name="Output 4 2 2 2 2 2 3 3 3 2 2" xfId="47388"/>
    <cellStyle name="Output 4 2 2 2 2 2 3 3 3 3" xfId="35580"/>
    <cellStyle name="Output 4 2 2 2 2 2 3 3 4" xfId="20685"/>
    <cellStyle name="Output 4 2 2 2 2 2 3 3 4 2" xfId="44306"/>
    <cellStyle name="Output 4 2 2 2 2 2 3 3 5" xfId="32498"/>
    <cellStyle name="Output 4 2 2 2 2 2 3 4" xfId="12502"/>
    <cellStyle name="Output 4 2 2 2 2 2 3 4 2" xfId="24312"/>
    <cellStyle name="Output 4 2 2 2 2 2 3 4 2 2" xfId="47931"/>
    <cellStyle name="Output 4 2 2 2 2 2 3 4 3" xfId="36123"/>
    <cellStyle name="Output 4 2 2 2 2 2 3 5" xfId="9192"/>
    <cellStyle name="Output 4 2 2 2 2 2 3 5 2" xfId="21002"/>
    <cellStyle name="Output 4 2 2 2 2 2 3 5 2 2" xfId="44621"/>
    <cellStyle name="Output 4 2 2 2 2 2 3 5 3" xfId="32813"/>
    <cellStyle name="Output 4 2 2 2 2 2 3 6" xfId="18061"/>
    <cellStyle name="Output 4 2 2 2 2 2 3 6 2" xfId="41682"/>
    <cellStyle name="Output 4 2 2 2 2 2 3 7" xfId="29874"/>
    <cellStyle name="Output 4 2 2 2 2 2 4" xfId="7053"/>
    <cellStyle name="Output 4 2 2 2 2 2 4 2" xfId="13338"/>
    <cellStyle name="Output 4 2 2 2 2 2 4 2 2" xfId="25148"/>
    <cellStyle name="Output 4 2 2 2 2 2 4 2 2 2" xfId="48767"/>
    <cellStyle name="Output 4 2 2 2 2 2 4 2 3" xfId="36959"/>
    <cellStyle name="Output 4 2 2 2 2 2 4 3" xfId="9144"/>
    <cellStyle name="Output 4 2 2 2 2 2 4 3 2" xfId="20954"/>
    <cellStyle name="Output 4 2 2 2 2 2 4 3 2 2" xfId="44573"/>
    <cellStyle name="Output 4 2 2 2 2 2 4 3 3" xfId="32765"/>
    <cellStyle name="Output 4 2 2 2 2 2 4 4" xfId="18867"/>
    <cellStyle name="Output 4 2 2 2 2 2 4 4 2" xfId="42488"/>
    <cellStyle name="Output 4 2 2 2 2 2 4 5" xfId="30680"/>
    <cellStyle name="Output 4 2 2 2 2 2 5" xfId="8291"/>
    <cellStyle name="Output 4 2 2 2 2 2 5 2" xfId="14576"/>
    <cellStyle name="Output 4 2 2 2 2 2 5 2 2" xfId="26386"/>
    <cellStyle name="Output 4 2 2 2 2 2 5 2 2 2" xfId="50005"/>
    <cellStyle name="Output 4 2 2 2 2 2 5 2 3" xfId="38197"/>
    <cellStyle name="Output 4 2 2 2 2 2 5 3" xfId="9935"/>
    <cellStyle name="Output 4 2 2 2 2 2 5 3 2" xfId="21745"/>
    <cellStyle name="Output 4 2 2 2 2 2 5 3 2 2" xfId="45364"/>
    <cellStyle name="Output 4 2 2 2 2 2 5 3 3" xfId="33556"/>
    <cellStyle name="Output 4 2 2 2 2 2 5 4" xfId="20105"/>
    <cellStyle name="Output 4 2 2 2 2 2 5 4 2" xfId="43726"/>
    <cellStyle name="Output 4 2 2 2 2 2 5 5" xfId="31918"/>
    <cellStyle name="Output 4 2 2 2 2 2 6" xfId="10181"/>
    <cellStyle name="Output 4 2 2 2 2 2 6 2" xfId="21991"/>
    <cellStyle name="Output 4 2 2 2 2 2 6 2 2" xfId="45610"/>
    <cellStyle name="Output 4 2 2 2 2 2 6 3" xfId="33802"/>
    <cellStyle name="Output 4 2 2 2 2 2 7" xfId="16100"/>
    <cellStyle name="Output 4 2 2 2 2 2 7 2" xfId="27910"/>
    <cellStyle name="Output 4 2 2 2 2 2 7 2 2" xfId="51529"/>
    <cellStyle name="Output 4 2 2 2 2 2 7 3" xfId="39721"/>
    <cellStyle name="Output 4 2 2 2 2 2 8" xfId="17149"/>
    <cellStyle name="Output 4 2 2 2 2 2 8 2" xfId="40770"/>
    <cellStyle name="Output 4 2 2 2 2 2 9" xfId="28962"/>
    <cellStyle name="Output 4 2 2 2 2 3" xfId="4334"/>
    <cellStyle name="Output 4 2 2 2 2 3 2" xfId="7898"/>
    <cellStyle name="Output 4 2 2 2 2 3 2 2" xfId="14183"/>
    <cellStyle name="Output 4 2 2 2 2 3 2 2 2" xfId="25993"/>
    <cellStyle name="Output 4 2 2 2 2 3 2 2 2 2" xfId="49612"/>
    <cellStyle name="Output 4 2 2 2 2 3 2 2 3" xfId="37804"/>
    <cellStyle name="Output 4 2 2 2 2 3 2 3" xfId="11676"/>
    <cellStyle name="Output 4 2 2 2 2 3 2 3 2" xfId="23486"/>
    <cellStyle name="Output 4 2 2 2 2 3 2 3 2 2" xfId="47105"/>
    <cellStyle name="Output 4 2 2 2 2 3 2 3 3" xfId="35297"/>
    <cellStyle name="Output 4 2 2 2 2 3 2 4" xfId="19712"/>
    <cellStyle name="Output 4 2 2 2 2 3 2 4 2" xfId="43333"/>
    <cellStyle name="Output 4 2 2 2 2 3 2 5" xfId="31525"/>
    <cellStyle name="Output 4 2 2 2 2 3 3" xfId="6643"/>
    <cellStyle name="Output 4 2 2 2 2 3 3 2" xfId="12928"/>
    <cellStyle name="Output 4 2 2 2 2 3 3 2 2" xfId="24738"/>
    <cellStyle name="Output 4 2 2 2 2 3 3 2 2 2" xfId="48357"/>
    <cellStyle name="Output 4 2 2 2 2 3 3 2 3" xfId="36549"/>
    <cellStyle name="Output 4 2 2 2 2 3 3 3" xfId="12186"/>
    <cellStyle name="Output 4 2 2 2 2 3 3 3 2" xfId="23996"/>
    <cellStyle name="Output 4 2 2 2 2 3 3 3 2 2" xfId="47615"/>
    <cellStyle name="Output 4 2 2 2 2 3 3 3 3" xfId="35807"/>
    <cellStyle name="Output 4 2 2 2 2 3 3 4" xfId="18457"/>
    <cellStyle name="Output 4 2 2 2 2 3 3 4 2" xfId="42078"/>
    <cellStyle name="Output 4 2 2 2 2 3 3 5" xfId="30270"/>
    <cellStyle name="Output 4 2 2 2 2 3 4" xfId="11450"/>
    <cellStyle name="Output 4 2 2 2 2 3 4 2" xfId="23260"/>
    <cellStyle name="Output 4 2 2 2 2 3 4 2 2" xfId="46879"/>
    <cellStyle name="Output 4 2 2 2 2 3 4 3" xfId="35071"/>
    <cellStyle name="Output 4 2 2 2 2 3 5" xfId="11069"/>
    <cellStyle name="Output 4 2 2 2 2 3 5 2" xfId="22879"/>
    <cellStyle name="Output 4 2 2 2 2 3 5 2 2" xfId="46498"/>
    <cellStyle name="Output 4 2 2 2 2 3 5 3" xfId="34690"/>
    <cellStyle name="Output 4 2 2 2 2 3 6" xfId="17715"/>
    <cellStyle name="Output 4 2 2 2 2 3 6 2" xfId="41336"/>
    <cellStyle name="Output 4 2 2 2 2 3 7" xfId="29528"/>
    <cellStyle name="Output 4 2 2 2 2 4" xfId="6913"/>
    <cellStyle name="Output 4 2 2 2 2 4 2" xfId="13198"/>
    <cellStyle name="Output 4 2 2 2 2 4 2 2" xfId="25008"/>
    <cellStyle name="Output 4 2 2 2 2 4 2 2 2" xfId="48627"/>
    <cellStyle name="Output 4 2 2 2 2 4 2 3" xfId="36819"/>
    <cellStyle name="Output 4 2 2 2 2 4 3" xfId="10719"/>
    <cellStyle name="Output 4 2 2 2 2 4 3 2" xfId="22529"/>
    <cellStyle name="Output 4 2 2 2 2 4 3 2 2" xfId="46148"/>
    <cellStyle name="Output 4 2 2 2 2 4 3 3" xfId="34340"/>
    <cellStyle name="Output 4 2 2 2 2 4 4" xfId="18727"/>
    <cellStyle name="Output 4 2 2 2 2 4 4 2" xfId="42348"/>
    <cellStyle name="Output 4 2 2 2 2 4 5" xfId="30540"/>
    <cellStyle name="Output 4 2 2 2 2 5" xfId="6323"/>
    <cellStyle name="Output 4 2 2 2 2 5 2" xfId="12609"/>
    <cellStyle name="Output 4 2 2 2 2 5 2 2" xfId="24419"/>
    <cellStyle name="Output 4 2 2 2 2 5 2 2 2" xfId="48038"/>
    <cellStyle name="Output 4 2 2 2 2 5 2 3" xfId="36230"/>
    <cellStyle name="Output 4 2 2 2 2 5 3" xfId="11699"/>
    <cellStyle name="Output 4 2 2 2 2 5 3 2" xfId="23509"/>
    <cellStyle name="Output 4 2 2 2 2 5 3 2 2" xfId="47128"/>
    <cellStyle name="Output 4 2 2 2 2 5 3 3" xfId="35320"/>
    <cellStyle name="Output 4 2 2 2 2 5 4" xfId="18138"/>
    <cellStyle name="Output 4 2 2 2 2 5 4 2" xfId="41759"/>
    <cellStyle name="Output 4 2 2 2 2 5 5" xfId="29951"/>
    <cellStyle name="Output 4 2 2 2 2 6" xfId="9907"/>
    <cellStyle name="Output 4 2 2 2 2 6 2" xfId="21717"/>
    <cellStyle name="Output 4 2 2 2 2 6 2 2" xfId="45336"/>
    <cellStyle name="Output 4 2 2 2 2 6 3" xfId="33528"/>
    <cellStyle name="Output 4 2 2 2 2 7" xfId="16437"/>
    <cellStyle name="Output 4 2 2 2 2 7 2" xfId="28247"/>
    <cellStyle name="Output 4 2 2 2 2 7 2 2" xfId="51866"/>
    <cellStyle name="Output 4 2 2 2 2 7 3" xfId="40058"/>
    <cellStyle name="Output 4 2 2 2 2 8" xfId="17096"/>
    <cellStyle name="Output 4 2 2 2 2 8 2" xfId="40717"/>
    <cellStyle name="Output 4 2 2 2 2 9" xfId="28909"/>
    <cellStyle name="Output 4 2 2 2 3" xfId="3985"/>
    <cellStyle name="Output 4 2 2 2 3 2" xfId="7806"/>
    <cellStyle name="Output 4 2 2 2 3 2 2" xfId="14091"/>
    <cellStyle name="Output 4 2 2 2 3 2 2 2" xfId="25901"/>
    <cellStyle name="Output 4 2 2 2 3 2 2 2 2" xfId="49520"/>
    <cellStyle name="Output 4 2 2 2 3 2 2 3" xfId="37712"/>
    <cellStyle name="Output 4 2 2 2 3 2 3" xfId="16093"/>
    <cellStyle name="Output 4 2 2 2 3 2 3 2" xfId="27903"/>
    <cellStyle name="Output 4 2 2 2 3 2 3 2 2" xfId="51522"/>
    <cellStyle name="Output 4 2 2 2 3 2 3 3" xfId="39714"/>
    <cellStyle name="Output 4 2 2 2 3 2 4" xfId="19620"/>
    <cellStyle name="Output 4 2 2 2 3 2 4 2" xfId="43241"/>
    <cellStyle name="Output 4 2 2 2 3 2 5" xfId="31433"/>
    <cellStyle name="Output 4 2 2 2 3 3" xfId="6416"/>
    <cellStyle name="Output 4 2 2 2 3 3 2" xfId="12702"/>
    <cellStyle name="Output 4 2 2 2 3 3 2 2" xfId="24512"/>
    <cellStyle name="Output 4 2 2 2 3 3 2 2 2" xfId="48131"/>
    <cellStyle name="Output 4 2 2 2 3 3 2 3" xfId="36323"/>
    <cellStyle name="Output 4 2 2 2 3 3 3" xfId="16370"/>
    <cellStyle name="Output 4 2 2 2 3 3 3 2" xfId="28180"/>
    <cellStyle name="Output 4 2 2 2 3 3 3 2 2" xfId="51799"/>
    <cellStyle name="Output 4 2 2 2 3 3 3 3" xfId="39991"/>
    <cellStyle name="Output 4 2 2 2 3 3 4" xfId="18231"/>
    <cellStyle name="Output 4 2 2 2 3 3 4 2" xfId="41852"/>
    <cellStyle name="Output 4 2 2 2 3 3 5" xfId="30044"/>
    <cellStyle name="Output 4 2 2 2 3 4" xfId="11275"/>
    <cellStyle name="Output 4 2 2 2 3 4 2" xfId="23085"/>
    <cellStyle name="Output 4 2 2 2 3 4 2 2" xfId="46704"/>
    <cellStyle name="Output 4 2 2 2 3 4 3" xfId="34896"/>
    <cellStyle name="Output 4 2 2 2 3 5" xfId="9369"/>
    <cellStyle name="Output 4 2 2 2 3 5 2" xfId="21179"/>
    <cellStyle name="Output 4 2 2 2 3 5 2 2" xfId="44798"/>
    <cellStyle name="Output 4 2 2 2 3 5 3" xfId="32990"/>
    <cellStyle name="Output 4 2 2 2 3 6" xfId="17676"/>
    <cellStyle name="Output 4 2 2 2 3 6 2" xfId="41297"/>
    <cellStyle name="Output 4 2 2 2 3 7" xfId="29489"/>
    <cellStyle name="Output 4 2 2 2 4" xfId="6810"/>
    <cellStyle name="Output 4 2 2 2 4 2" xfId="13095"/>
    <cellStyle name="Output 4 2 2 2 4 2 2" xfId="24905"/>
    <cellStyle name="Output 4 2 2 2 4 2 2 2" xfId="48524"/>
    <cellStyle name="Output 4 2 2 2 4 2 3" xfId="36716"/>
    <cellStyle name="Output 4 2 2 2 4 3" xfId="11887"/>
    <cellStyle name="Output 4 2 2 2 4 3 2" xfId="23697"/>
    <cellStyle name="Output 4 2 2 2 4 3 2 2" xfId="47316"/>
    <cellStyle name="Output 4 2 2 2 4 3 3" xfId="35508"/>
    <cellStyle name="Output 4 2 2 2 4 4" xfId="18624"/>
    <cellStyle name="Output 4 2 2 2 4 4 2" xfId="42245"/>
    <cellStyle name="Output 4 2 2 2 4 5" xfId="30437"/>
    <cellStyle name="Output 4 2 2 2 5" xfId="7962"/>
    <cellStyle name="Output 4 2 2 2 5 2" xfId="14247"/>
    <cellStyle name="Output 4 2 2 2 5 2 2" xfId="26057"/>
    <cellStyle name="Output 4 2 2 2 5 2 2 2" xfId="49676"/>
    <cellStyle name="Output 4 2 2 2 5 2 3" xfId="37868"/>
    <cellStyle name="Output 4 2 2 2 5 3" xfId="12173"/>
    <cellStyle name="Output 4 2 2 2 5 3 2" xfId="23983"/>
    <cellStyle name="Output 4 2 2 2 5 3 2 2" xfId="47602"/>
    <cellStyle name="Output 4 2 2 2 5 3 3" xfId="35794"/>
    <cellStyle name="Output 4 2 2 2 5 4" xfId="19776"/>
    <cellStyle name="Output 4 2 2 2 5 4 2" xfId="43397"/>
    <cellStyle name="Output 4 2 2 2 5 5" xfId="31589"/>
    <cellStyle name="Output 4 2 2 2 6" xfId="9720"/>
    <cellStyle name="Output 4 2 2 2 6 2" xfId="21530"/>
    <cellStyle name="Output 4 2 2 2 6 2 2" xfId="45149"/>
    <cellStyle name="Output 4 2 2 2 6 3" xfId="33341"/>
    <cellStyle name="Output 4 2 2 2 7" xfId="12110"/>
    <cellStyle name="Output 4 2 2 2 7 2" xfId="23920"/>
    <cellStyle name="Output 4 2 2 2 7 2 2" xfId="47539"/>
    <cellStyle name="Output 4 2 2 2 7 3" xfId="35731"/>
    <cellStyle name="Output 4 2 2 2 8" xfId="17057"/>
    <cellStyle name="Output 4 2 2 2 8 2" xfId="40678"/>
    <cellStyle name="Output 4 2 2 2 9" xfId="28870"/>
    <cellStyle name="Output 4 2 2 3" xfId="3706"/>
    <cellStyle name="Output 4 2 2 3 2" xfId="7624"/>
    <cellStyle name="Output 4 2 2 3 2 2" xfId="13909"/>
    <cellStyle name="Output 4 2 2 3 2 2 2" xfId="25719"/>
    <cellStyle name="Output 4 2 2 3 2 2 2 2" xfId="49338"/>
    <cellStyle name="Output 4 2 2 3 2 2 3" xfId="37530"/>
    <cellStyle name="Output 4 2 2 3 2 3" xfId="16487"/>
    <cellStyle name="Output 4 2 2 3 2 3 2" xfId="28297"/>
    <cellStyle name="Output 4 2 2 3 2 3 2 2" xfId="51916"/>
    <cellStyle name="Output 4 2 2 3 2 3 3" xfId="40108"/>
    <cellStyle name="Output 4 2 2 3 2 4" xfId="19438"/>
    <cellStyle name="Output 4 2 2 3 2 4 2" xfId="43059"/>
    <cellStyle name="Output 4 2 2 3 2 5" xfId="31251"/>
    <cellStyle name="Output 4 2 2 3 3" xfId="6826"/>
    <cellStyle name="Output 4 2 2 3 3 2" xfId="13111"/>
    <cellStyle name="Output 4 2 2 3 3 2 2" xfId="24921"/>
    <cellStyle name="Output 4 2 2 3 3 2 2 2" xfId="48540"/>
    <cellStyle name="Output 4 2 2 3 3 2 3" xfId="36732"/>
    <cellStyle name="Output 4 2 2 3 3 3" xfId="9700"/>
    <cellStyle name="Output 4 2 2 3 3 3 2" xfId="21510"/>
    <cellStyle name="Output 4 2 2 3 3 3 2 2" xfId="45129"/>
    <cellStyle name="Output 4 2 2 3 3 3 3" xfId="33321"/>
    <cellStyle name="Output 4 2 2 3 3 4" xfId="18640"/>
    <cellStyle name="Output 4 2 2 3 3 4 2" xfId="42261"/>
    <cellStyle name="Output 4 2 2 3 3 5" xfId="30453"/>
    <cellStyle name="Output 4 2 2 3 4" xfId="11061"/>
    <cellStyle name="Output 4 2 2 3 4 2" xfId="22871"/>
    <cellStyle name="Output 4 2 2 3 4 2 2" xfId="46490"/>
    <cellStyle name="Output 4 2 2 3 4 3" xfId="34682"/>
    <cellStyle name="Output 4 2 2 3 5" xfId="15522"/>
    <cellStyle name="Output 4 2 2 3 5 2" xfId="27332"/>
    <cellStyle name="Output 4 2 2 3 5 2 2" xfId="50951"/>
    <cellStyle name="Output 4 2 2 3 5 3" xfId="39143"/>
    <cellStyle name="Output 4 2 2 3 6" xfId="17516"/>
    <cellStyle name="Output 4 2 2 3 6 2" xfId="41137"/>
    <cellStyle name="Output 4 2 2 3 7" xfId="29329"/>
    <cellStyle name="Output 4 2 2 4" xfId="6592"/>
    <cellStyle name="Output 4 2 2 4 2" xfId="12877"/>
    <cellStyle name="Output 4 2 2 4 2 2" xfId="24687"/>
    <cellStyle name="Output 4 2 2 4 2 2 2" xfId="48306"/>
    <cellStyle name="Output 4 2 2 4 2 3" xfId="36498"/>
    <cellStyle name="Output 4 2 2 4 3" xfId="11380"/>
    <cellStyle name="Output 4 2 2 4 3 2" xfId="23190"/>
    <cellStyle name="Output 4 2 2 4 3 2 2" xfId="46809"/>
    <cellStyle name="Output 4 2 2 4 3 3" xfId="35001"/>
    <cellStyle name="Output 4 2 2 4 4" xfId="18406"/>
    <cellStyle name="Output 4 2 2 4 4 2" xfId="42027"/>
    <cellStyle name="Output 4 2 2 4 5" xfId="30219"/>
    <cellStyle name="Output 4 2 2 5" xfId="6344"/>
    <cellStyle name="Output 4 2 2 5 2" xfId="12630"/>
    <cellStyle name="Output 4 2 2 5 2 2" xfId="24440"/>
    <cellStyle name="Output 4 2 2 5 2 2 2" xfId="48059"/>
    <cellStyle name="Output 4 2 2 5 2 3" xfId="36251"/>
    <cellStyle name="Output 4 2 2 5 3" xfId="16103"/>
    <cellStyle name="Output 4 2 2 5 3 2" xfId="27913"/>
    <cellStyle name="Output 4 2 2 5 3 2 2" xfId="51532"/>
    <cellStyle name="Output 4 2 2 5 3 3" xfId="39724"/>
    <cellStyle name="Output 4 2 2 5 4" xfId="18159"/>
    <cellStyle name="Output 4 2 2 5 4 2" xfId="41780"/>
    <cellStyle name="Output 4 2 2 5 5" xfId="29972"/>
    <cellStyle name="Output 4 2 2 6" xfId="9410"/>
    <cellStyle name="Output 4 2 2 6 2" xfId="21220"/>
    <cellStyle name="Output 4 2 2 6 2 2" xfId="44839"/>
    <cellStyle name="Output 4 2 2 6 3" xfId="33031"/>
    <cellStyle name="Output 4 2 2 7" xfId="12303"/>
    <cellStyle name="Output 4 2 2 7 2" xfId="24113"/>
    <cellStyle name="Output 4 2 2 7 2 2" xfId="47732"/>
    <cellStyle name="Output 4 2 2 7 3" xfId="35924"/>
    <cellStyle name="Output 4 2 2 8" xfId="16896"/>
    <cellStyle name="Output 4 2 2 8 2" xfId="40517"/>
    <cellStyle name="Output 4 2 2 9" xfId="28709"/>
    <cellStyle name="Output 4 2 3" xfId="3292"/>
    <cellStyle name="Output 4 2 3 2" xfId="5938"/>
    <cellStyle name="Output 4 2 3 2 2" xfId="8332"/>
    <cellStyle name="Output 4 2 3 2 2 2" xfId="14617"/>
    <cellStyle name="Output 4 2 3 2 2 2 2" xfId="26427"/>
    <cellStyle name="Output 4 2 3 2 2 2 2 2" xfId="50046"/>
    <cellStyle name="Output 4 2 3 2 2 2 3" xfId="38238"/>
    <cellStyle name="Output 4 2 3 2 2 3" xfId="9692"/>
    <cellStyle name="Output 4 2 3 2 2 3 2" xfId="21502"/>
    <cellStyle name="Output 4 2 3 2 2 3 2 2" xfId="45121"/>
    <cellStyle name="Output 4 2 3 2 2 3 3" xfId="33313"/>
    <cellStyle name="Output 4 2 3 2 2 4" xfId="20146"/>
    <cellStyle name="Output 4 2 3 2 2 4 2" xfId="43767"/>
    <cellStyle name="Output 4 2 3 2 2 5" xfId="31959"/>
    <cellStyle name="Output 4 2 3 2 3" xfId="8687"/>
    <cellStyle name="Output 4 2 3 2 3 2" xfId="14972"/>
    <cellStyle name="Output 4 2 3 2 3 2 2" xfId="26782"/>
    <cellStyle name="Output 4 2 3 2 3 2 2 2" xfId="50401"/>
    <cellStyle name="Output 4 2 3 2 3 2 3" xfId="38593"/>
    <cellStyle name="Output 4 2 3 2 3 3" xfId="10604"/>
    <cellStyle name="Output 4 2 3 2 3 3 2" xfId="22414"/>
    <cellStyle name="Output 4 2 3 2 3 3 2 2" xfId="46033"/>
    <cellStyle name="Output 4 2 3 2 3 3 3" xfId="34225"/>
    <cellStyle name="Output 4 2 3 2 3 4" xfId="20501"/>
    <cellStyle name="Output 4 2 3 2 3 4 2" xfId="44122"/>
    <cellStyle name="Output 4 2 3 2 3 5" xfId="32314"/>
    <cellStyle name="Output 4 2 3 2 4" xfId="12282"/>
    <cellStyle name="Output 4 2 3 2 4 2" xfId="24092"/>
    <cellStyle name="Output 4 2 3 2 4 2 2" xfId="47711"/>
    <cellStyle name="Output 4 2 3 2 4 3" xfId="35903"/>
    <cellStyle name="Output 4 2 3 2 5" xfId="9803"/>
    <cellStyle name="Output 4 2 3 2 5 2" xfId="21613"/>
    <cellStyle name="Output 4 2 3 2 5 2 2" xfId="45232"/>
    <cellStyle name="Output 4 2 3 2 5 3" xfId="33424"/>
    <cellStyle name="Output 4 2 3 2 6" xfId="17877"/>
    <cellStyle name="Output 4 2 3 2 6 2" xfId="41498"/>
    <cellStyle name="Output 4 2 3 2 7" xfId="29690"/>
    <cellStyle name="Output 4 2 3 3" xfId="6220"/>
    <cellStyle name="Output 4 2 3 3 2" xfId="8560"/>
    <cellStyle name="Output 4 2 3 3 2 2" xfId="14845"/>
    <cellStyle name="Output 4 2 3 3 2 2 2" xfId="26655"/>
    <cellStyle name="Output 4 2 3 3 2 2 2 2" xfId="50274"/>
    <cellStyle name="Output 4 2 3 3 2 2 3" xfId="38466"/>
    <cellStyle name="Output 4 2 3 3 2 3" xfId="15248"/>
    <cellStyle name="Output 4 2 3 3 2 3 2" xfId="27058"/>
    <cellStyle name="Output 4 2 3 3 2 3 2 2" xfId="50677"/>
    <cellStyle name="Output 4 2 3 3 2 3 3" xfId="38869"/>
    <cellStyle name="Output 4 2 3 3 2 4" xfId="20374"/>
    <cellStyle name="Output 4 2 3 3 2 4 2" xfId="43995"/>
    <cellStyle name="Output 4 2 3 3 2 5" xfId="32187"/>
    <cellStyle name="Output 4 2 3 3 3" xfId="8898"/>
    <cellStyle name="Output 4 2 3 3 3 2" xfId="15183"/>
    <cellStyle name="Output 4 2 3 3 3 2 2" xfId="26993"/>
    <cellStyle name="Output 4 2 3 3 3 2 2 2" xfId="50612"/>
    <cellStyle name="Output 4 2 3 3 3 2 3" xfId="38804"/>
    <cellStyle name="Output 4 2 3 3 3 3" xfId="15434"/>
    <cellStyle name="Output 4 2 3 3 3 3 2" xfId="27244"/>
    <cellStyle name="Output 4 2 3 3 3 3 2 2" xfId="50863"/>
    <cellStyle name="Output 4 2 3 3 3 3 3" xfId="39055"/>
    <cellStyle name="Output 4 2 3 3 3 4" xfId="20712"/>
    <cellStyle name="Output 4 2 3 3 3 4 2" xfId="44333"/>
    <cellStyle name="Output 4 2 3 3 3 5" xfId="32525"/>
    <cellStyle name="Output 4 2 3 3 4" xfId="12529"/>
    <cellStyle name="Output 4 2 3 3 4 2" xfId="24339"/>
    <cellStyle name="Output 4 2 3 3 4 2 2" xfId="47958"/>
    <cellStyle name="Output 4 2 3 3 4 3" xfId="36150"/>
    <cellStyle name="Output 4 2 3 3 5" xfId="16724"/>
    <cellStyle name="Output 4 2 3 3 5 2" xfId="28534"/>
    <cellStyle name="Output 4 2 3 3 5 2 2" xfId="52153"/>
    <cellStyle name="Output 4 2 3 3 5 3" xfId="40345"/>
    <cellStyle name="Output 4 2 3 3 6" xfId="18088"/>
    <cellStyle name="Output 4 2 3 3 6 2" xfId="41709"/>
    <cellStyle name="Output 4 2 3 3 7" xfId="29901"/>
    <cellStyle name="Output 4 2 3 4" xfId="7337"/>
    <cellStyle name="Output 4 2 3 4 2" xfId="13622"/>
    <cellStyle name="Output 4 2 3 4 2 2" xfId="25432"/>
    <cellStyle name="Output 4 2 3 4 2 2 2" xfId="49051"/>
    <cellStyle name="Output 4 2 3 4 2 3" xfId="37243"/>
    <cellStyle name="Output 4 2 3 4 3" xfId="16381"/>
    <cellStyle name="Output 4 2 3 4 3 2" xfId="28191"/>
    <cellStyle name="Output 4 2 3 4 3 2 2" xfId="51810"/>
    <cellStyle name="Output 4 2 3 4 3 3" xfId="40002"/>
    <cellStyle name="Output 4 2 3 4 4" xfId="19151"/>
    <cellStyle name="Output 4 2 3 4 4 2" xfId="42772"/>
    <cellStyle name="Output 4 2 3 4 5" xfId="30964"/>
    <cellStyle name="Output 4 2 3 5" xfId="7628"/>
    <cellStyle name="Output 4 2 3 5 2" xfId="13913"/>
    <cellStyle name="Output 4 2 3 5 2 2" xfId="25723"/>
    <cellStyle name="Output 4 2 3 5 2 2 2" xfId="49342"/>
    <cellStyle name="Output 4 2 3 5 2 3" xfId="37534"/>
    <cellStyle name="Output 4 2 3 5 3" xfId="15711"/>
    <cellStyle name="Output 4 2 3 5 3 2" xfId="27521"/>
    <cellStyle name="Output 4 2 3 5 3 2 2" xfId="51140"/>
    <cellStyle name="Output 4 2 3 5 3 3" xfId="39332"/>
    <cellStyle name="Output 4 2 3 5 4" xfId="19442"/>
    <cellStyle name="Output 4 2 3 5 4 2" xfId="43063"/>
    <cellStyle name="Output 4 2 3 5 5" xfId="31255"/>
    <cellStyle name="Output 4 2 3 6" xfId="10737"/>
    <cellStyle name="Output 4 2 3 6 2" xfId="22547"/>
    <cellStyle name="Output 4 2 3 6 2 2" xfId="46166"/>
    <cellStyle name="Output 4 2 3 6 3" xfId="34358"/>
    <cellStyle name="Output 4 2 3 7" xfId="15980"/>
    <cellStyle name="Output 4 2 3 7 2" xfId="27790"/>
    <cellStyle name="Output 4 2 3 7 2 2" xfId="51409"/>
    <cellStyle name="Output 4 2 3 7 3" xfId="39601"/>
    <cellStyle name="Output 4 2 3 8" xfId="17258"/>
    <cellStyle name="Output 4 2 3 8 2" xfId="40879"/>
    <cellStyle name="Output 4 2 3 9" xfId="29071"/>
    <cellStyle name="Output 4 2 4" xfId="3404"/>
    <cellStyle name="Output 4 2 4 2" xfId="6040"/>
    <cellStyle name="Output 4 2 4 2 2" xfId="8399"/>
    <cellStyle name="Output 4 2 4 2 2 2" xfId="14684"/>
    <cellStyle name="Output 4 2 4 2 2 2 2" xfId="26494"/>
    <cellStyle name="Output 4 2 4 2 2 2 2 2" xfId="50113"/>
    <cellStyle name="Output 4 2 4 2 2 2 3" xfId="38305"/>
    <cellStyle name="Output 4 2 4 2 2 3" xfId="11970"/>
    <cellStyle name="Output 4 2 4 2 2 3 2" xfId="23780"/>
    <cellStyle name="Output 4 2 4 2 2 3 2 2" xfId="47399"/>
    <cellStyle name="Output 4 2 4 2 2 3 3" xfId="35591"/>
    <cellStyle name="Output 4 2 4 2 2 4" xfId="20213"/>
    <cellStyle name="Output 4 2 4 2 2 4 2" xfId="43834"/>
    <cellStyle name="Output 4 2 4 2 2 5" xfId="32026"/>
    <cellStyle name="Output 4 2 4 2 3" xfId="8746"/>
    <cellStyle name="Output 4 2 4 2 3 2" xfId="15031"/>
    <cellStyle name="Output 4 2 4 2 3 2 2" xfId="26841"/>
    <cellStyle name="Output 4 2 4 2 3 2 2 2" xfId="50460"/>
    <cellStyle name="Output 4 2 4 2 3 2 3" xfId="38652"/>
    <cellStyle name="Output 4 2 4 2 3 3" xfId="11432"/>
    <cellStyle name="Output 4 2 4 2 3 3 2" xfId="23242"/>
    <cellStyle name="Output 4 2 4 2 3 3 2 2" xfId="46861"/>
    <cellStyle name="Output 4 2 4 2 3 3 3" xfId="35053"/>
    <cellStyle name="Output 4 2 4 2 3 4" xfId="20560"/>
    <cellStyle name="Output 4 2 4 2 3 4 2" xfId="44181"/>
    <cellStyle name="Output 4 2 4 2 3 5" xfId="32373"/>
    <cellStyle name="Output 4 2 4 2 4" xfId="12366"/>
    <cellStyle name="Output 4 2 4 2 4 2" xfId="24176"/>
    <cellStyle name="Output 4 2 4 2 4 2 2" xfId="47795"/>
    <cellStyle name="Output 4 2 4 2 4 3" xfId="35987"/>
    <cellStyle name="Output 4 2 4 2 5" xfId="11104"/>
    <cellStyle name="Output 4 2 4 2 5 2" xfId="22914"/>
    <cellStyle name="Output 4 2 4 2 5 2 2" xfId="46533"/>
    <cellStyle name="Output 4 2 4 2 5 3" xfId="34725"/>
    <cellStyle name="Output 4 2 4 2 6" xfId="17936"/>
    <cellStyle name="Output 4 2 4 2 6 2" xfId="41557"/>
    <cellStyle name="Output 4 2 4 2 7" xfId="29749"/>
    <cellStyle name="Output 4 2 4 3" xfId="6233"/>
    <cellStyle name="Output 4 2 4 3 2" xfId="8573"/>
    <cellStyle name="Output 4 2 4 3 2 2" xfId="14858"/>
    <cellStyle name="Output 4 2 4 3 2 2 2" xfId="26668"/>
    <cellStyle name="Output 4 2 4 3 2 2 2 2" xfId="50287"/>
    <cellStyle name="Output 4 2 4 3 2 2 3" xfId="38479"/>
    <cellStyle name="Output 4 2 4 3 2 3" xfId="11962"/>
    <cellStyle name="Output 4 2 4 3 2 3 2" xfId="23772"/>
    <cellStyle name="Output 4 2 4 3 2 3 2 2" xfId="47391"/>
    <cellStyle name="Output 4 2 4 3 2 3 3" xfId="35583"/>
    <cellStyle name="Output 4 2 4 3 2 4" xfId="20387"/>
    <cellStyle name="Output 4 2 4 3 2 4 2" xfId="44008"/>
    <cellStyle name="Output 4 2 4 3 2 5" xfId="32200"/>
    <cellStyle name="Output 4 2 4 3 3" xfId="8911"/>
    <cellStyle name="Output 4 2 4 3 3 2" xfId="15196"/>
    <cellStyle name="Output 4 2 4 3 3 2 2" xfId="27006"/>
    <cellStyle name="Output 4 2 4 3 3 2 2 2" xfId="50625"/>
    <cellStyle name="Output 4 2 4 3 3 2 3" xfId="38817"/>
    <cellStyle name="Output 4 2 4 3 3 3" xfId="11931"/>
    <cellStyle name="Output 4 2 4 3 3 3 2" xfId="23741"/>
    <cellStyle name="Output 4 2 4 3 3 3 2 2" xfId="47360"/>
    <cellStyle name="Output 4 2 4 3 3 3 3" xfId="35552"/>
    <cellStyle name="Output 4 2 4 3 3 4" xfId="20725"/>
    <cellStyle name="Output 4 2 4 3 3 4 2" xfId="44346"/>
    <cellStyle name="Output 4 2 4 3 3 5" xfId="32538"/>
    <cellStyle name="Output 4 2 4 3 4" xfId="12542"/>
    <cellStyle name="Output 4 2 4 3 4 2" xfId="24352"/>
    <cellStyle name="Output 4 2 4 3 4 2 2" xfId="47971"/>
    <cellStyle name="Output 4 2 4 3 4 3" xfId="36163"/>
    <cellStyle name="Output 4 2 4 3 5" xfId="15463"/>
    <cellStyle name="Output 4 2 4 3 5 2" xfId="27273"/>
    <cellStyle name="Output 4 2 4 3 5 2 2" xfId="50892"/>
    <cellStyle name="Output 4 2 4 3 5 3" xfId="39084"/>
    <cellStyle name="Output 4 2 4 3 6" xfId="18101"/>
    <cellStyle name="Output 4 2 4 3 6 2" xfId="41722"/>
    <cellStyle name="Output 4 2 4 3 7" xfId="29914"/>
    <cellStyle name="Output 4 2 4 4" xfId="7406"/>
    <cellStyle name="Output 4 2 4 4 2" xfId="13691"/>
    <cellStyle name="Output 4 2 4 4 2 2" xfId="25501"/>
    <cellStyle name="Output 4 2 4 4 2 2 2" xfId="49120"/>
    <cellStyle name="Output 4 2 4 4 2 3" xfId="37312"/>
    <cellStyle name="Output 4 2 4 4 3" xfId="16024"/>
    <cellStyle name="Output 4 2 4 4 3 2" xfId="27834"/>
    <cellStyle name="Output 4 2 4 4 3 2 2" xfId="51453"/>
    <cellStyle name="Output 4 2 4 4 3 3" xfId="39645"/>
    <cellStyle name="Output 4 2 4 4 4" xfId="19220"/>
    <cellStyle name="Output 4 2 4 4 4 2" xfId="42841"/>
    <cellStyle name="Output 4 2 4 4 5" xfId="31033"/>
    <cellStyle name="Output 4 2 4 5" xfId="8259"/>
    <cellStyle name="Output 4 2 4 5 2" xfId="14544"/>
    <cellStyle name="Output 4 2 4 5 2 2" xfId="26354"/>
    <cellStyle name="Output 4 2 4 5 2 2 2" xfId="49973"/>
    <cellStyle name="Output 4 2 4 5 2 3" xfId="38165"/>
    <cellStyle name="Output 4 2 4 5 3" xfId="15321"/>
    <cellStyle name="Output 4 2 4 5 3 2" xfId="27131"/>
    <cellStyle name="Output 4 2 4 5 3 2 2" xfId="50750"/>
    <cellStyle name="Output 4 2 4 5 3 3" xfId="38942"/>
    <cellStyle name="Output 4 2 4 5 4" xfId="20073"/>
    <cellStyle name="Output 4 2 4 5 4 2" xfId="43694"/>
    <cellStyle name="Output 4 2 4 5 5" xfId="31886"/>
    <cellStyle name="Output 4 2 4 6" xfId="10827"/>
    <cellStyle name="Output 4 2 4 6 2" xfId="22637"/>
    <cellStyle name="Output 4 2 4 6 2 2" xfId="46256"/>
    <cellStyle name="Output 4 2 4 6 3" xfId="34448"/>
    <cellStyle name="Output 4 2 4 7" xfId="15899"/>
    <cellStyle name="Output 4 2 4 7 2" xfId="27709"/>
    <cellStyle name="Output 4 2 4 7 2 2" xfId="51328"/>
    <cellStyle name="Output 4 2 4 7 3" xfId="39520"/>
    <cellStyle name="Output 4 2 4 8" xfId="17321"/>
    <cellStyle name="Output 4 2 4 8 2" xfId="40942"/>
    <cellStyle name="Output 4 2 4 9" xfId="29134"/>
    <cellStyle name="Output 4 2 5" xfId="3430"/>
    <cellStyle name="Output 4 2 5 2" xfId="6063"/>
    <cellStyle name="Output 4 2 5 2 2" xfId="8422"/>
    <cellStyle name="Output 4 2 5 2 2 2" xfId="14707"/>
    <cellStyle name="Output 4 2 5 2 2 2 2" xfId="26517"/>
    <cellStyle name="Output 4 2 5 2 2 2 2 2" xfId="50136"/>
    <cellStyle name="Output 4 2 5 2 2 2 3" xfId="38328"/>
    <cellStyle name="Output 4 2 5 2 2 3" xfId="10419"/>
    <cellStyle name="Output 4 2 5 2 2 3 2" xfId="22229"/>
    <cellStyle name="Output 4 2 5 2 2 3 2 2" xfId="45848"/>
    <cellStyle name="Output 4 2 5 2 2 3 3" xfId="34040"/>
    <cellStyle name="Output 4 2 5 2 2 4" xfId="20236"/>
    <cellStyle name="Output 4 2 5 2 2 4 2" xfId="43857"/>
    <cellStyle name="Output 4 2 5 2 2 5" xfId="32049"/>
    <cellStyle name="Output 4 2 5 2 3" xfId="8769"/>
    <cellStyle name="Output 4 2 5 2 3 2" xfId="15054"/>
    <cellStyle name="Output 4 2 5 2 3 2 2" xfId="26864"/>
    <cellStyle name="Output 4 2 5 2 3 2 2 2" xfId="50483"/>
    <cellStyle name="Output 4 2 5 2 3 2 3" xfId="38675"/>
    <cellStyle name="Output 4 2 5 2 3 3" xfId="10174"/>
    <cellStyle name="Output 4 2 5 2 3 3 2" xfId="21984"/>
    <cellStyle name="Output 4 2 5 2 3 3 2 2" xfId="45603"/>
    <cellStyle name="Output 4 2 5 2 3 3 3" xfId="33795"/>
    <cellStyle name="Output 4 2 5 2 3 4" xfId="20583"/>
    <cellStyle name="Output 4 2 5 2 3 4 2" xfId="44204"/>
    <cellStyle name="Output 4 2 5 2 3 5" xfId="32396"/>
    <cellStyle name="Output 4 2 5 2 4" xfId="12389"/>
    <cellStyle name="Output 4 2 5 2 4 2" xfId="24199"/>
    <cellStyle name="Output 4 2 5 2 4 2 2" xfId="47818"/>
    <cellStyle name="Output 4 2 5 2 4 3" xfId="36010"/>
    <cellStyle name="Output 4 2 5 2 5" xfId="16351"/>
    <cellStyle name="Output 4 2 5 2 5 2" xfId="28161"/>
    <cellStyle name="Output 4 2 5 2 5 2 2" xfId="51780"/>
    <cellStyle name="Output 4 2 5 2 5 3" xfId="39972"/>
    <cellStyle name="Output 4 2 5 2 6" xfId="17959"/>
    <cellStyle name="Output 4 2 5 2 6 2" xfId="41580"/>
    <cellStyle name="Output 4 2 5 2 7" xfId="29772"/>
    <cellStyle name="Output 4 2 5 3" xfId="6238"/>
    <cellStyle name="Output 4 2 5 3 2" xfId="8578"/>
    <cellStyle name="Output 4 2 5 3 2 2" xfId="14863"/>
    <cellStyle name="Output 4 2 5 3 2 2 2" xfId="26673"/>
    <cellStyle name="Output 4 2 5 3 2 2 2 2" xfId="50292"/>
    <cellStyle name="Output 4 2 5 3 2 2 3" xfId="38484"/>
    <cellStyle name="Output 4 2 5 3 2 3" xfId="9855"/>
    <cellStyle name="Output 4 2 5 3 2 3 2" xfId="21665"/>
    <cellStyle name="Output 4 2 5 3 2 3 2 2" xfId="45284"/>
    <cellStyle name="Output 4 2 5 3 2 3 3" xfId="33476"/>
    <cellStyle name="Output 4 2 5 3 2 4" xfId="20392"/>
    <cellStyle name="Output 4 2 5 3 2 4 2" xfId="44013"/>
    <cellStyle name="Output 4 2 5 3 2 5" xfId="32205"/>
    <cellStyle name="Output 4 2 5 3 3" xfId="8916"/>
    <cellStyle name="Output 4 2 5 3 3 2" xfId="15201"/>
    <cellStyle name="Output 4 2 5 3 3 2 2" xfId="27011"/>
    <cellStyle name="Output 4 2 5 3 3 2 2 2" xfId="50630"/>
    <cellStyle name="Output 4 2 5 3 3 2 3" xfId="38822"/>
    <cellStyle name="Output 4 2 5 3 3 3" xfId="11255"/>
    <cellStyle name="Output 4 2 5 3 3 3 2" xfId="23065"/>
    <cellStyle name="Output 4 2 5 3 3 3 2 2" xfId="46684"/>
    <cellStyle name="Output 4 2 5 3 3 3 3" xfId="34876"/>
    <cellStyle name="Output 4 2 5 3 3 4" xfId="20730"/>
    <cellStyle name="Output 4 2 5 3 3 4 2" xfId="44351"/>
    <cellStyle name="Output 4 2 5 3 3 5" xfId="32543"/>
    <cellStyle name="Output 4 2 5 3 4" xfId="12547"/>
    <cellStyle name="Output 4 2 5 3 4 2" xfId="24357"/>
    <cellStyle name="Output 4 2 5 3 4 2 2" xfId="47976"/>
    <cellStyle name="Output 4 2 5 3 4 3" xfId="36168"/>
    <cellStyle name="Output 4 2 5 3 5" xfId="16019"/>
    <cellStyle name="Output 4 2 5 3 5 2" xfId="27829"/>
    <cellStyle name="Output 4 2 5 3 5 2 2" xfId="51448"/>
    <cellStyle name="Output 4 2 5 3 5 3" xfId="39640"/>
    <cellStyle name="Output 4 2 5 3 6" xfId="18106"/>
    <cellStyle name="Output 4 2 5 3 6 2" xfId="41727"/>
    <cellStyle name="Output 4 2 5 3 7" xfId="29919"/>
    <cellStyle name="Output 4 2 5 4" xfId="7432"/>
    <cellStyle name="Output 4 2 5 4 2" xfId="13717"/>
    <cellStyle name="Output 4 2 5 4 2 2" xfId="25527"/>
    <cellStyle name="Output 4 2 5 4 2 2 2" xfId="49146"/>
    <cellStyle name="Output 4 2 5 4 2 3" xfId="37338"/>
    <cellStyle name="Output 4 2 5 4 3" xfId="10230"/>
    <cellStyle name="Output 4 2 5 4 3 2" xfId="22040"/>
    <cellStyle name="Output 4 2 5 4 3 2 2" xfId="45659"/>
    <cellStyle name="Output 4 2 5 4 3 3" xfId="33851"/>
    <cellStyle name="Output 4 2 5 4 4" xfId="19246"/>
    <cellStyle name="Output 4 2 5 4 4 2" xfId="42867"/>
    <cellStyle name="Output 4 2 5 4 5" xfId="31059"/>
    <cellStyle name="Output 4 2 5 5" xfId="8132"/>
    <cellStyle name="Output 4 2 5 5 2" xfId="14417"/>
    <cellStyle name="Output 4 2 5 5 2 2" xfId="26227"/>
    <cellStyle name="Output 4 2 5 5 2 2 2" xfId="49846"/>
    <cellStyle name="Output 4 2 5 5 2 3" xfId="38038"/>
    <cellStyle name="Output 4 2 5 5 3" xfId="15678"/>
    <cellStyle name="Output 4 2 5 5 3 2" xfId="27488"/>
    <cellStyle name="Output 4 2 5 5 3 2 2" xfId="51107"/>
    <cellStyle name="Output 4 2 5 5 3 3" xfId="39299"/>
    <cellStyle name="Output 4 2 5 5 4" xfId="19946"/>
    <cellStyle name="Output 4 2 5 5 4 2" xfId="43567"/>
    <cellStyle name="Output 4 2 5 5 5" xfId="31759"/>
    <cellStyle name="Output 4 2 5 6" xfId="10853"/>
    <cellStyle name="Output 4 2 5 6 2" xfId="22663"/>
    <cellStyle name="Output 4 2 5 6 2 2" xfId="46282"/>
    <cellStyle name="Output 4 2 5 6 3" xfId="34474"/>
    <cellStyle name="Output 4 2 5 7" xfId="16287"/>
    <cellStyle name="Output 4 2 5 7 2" xfId="28097"/>
    <cellStyle name="Output 4 2 5 7 2 2" xfId="51716"/>
    <cellStyle name="Output 4 2 5 7 3" xfId="39908"/>
    <cellStyle name="Output 4 2 5 8" xfId="17347"/>
    <cellStyle name="Output 4 2 5 8 2" xfId="40968"/>
    <cellStyle name="Output 4 2 5 9" xfId="29160"/>
    <cellStyle name="Output 4 2 6" xfId="3480"/>
    <cellStyle name="Output 4 2 6 2" xfId="6245"/>
    <cellStyle name="Output 4 2 6 2 2" xfId="8585"/>
    <cellStyle name="Output 4 2 6 2 2 2" xfId="14870"/>
    <cellStyle name="Output 4 2 6 2 2 2 2" xfId="26680"/>
    <cellStyle name="Output 4 2 6 2 2 2 2 2" xfId="50299"/>
    <cellStyle name="Output 4 2 6 2 2 2 3" xfId="38491"/>
    <cellStyle name="Output 4 2 6 2 2 3" xfId="12224"/>
    <cellStyle name="Output 4 2 6 2 2 3 2" xfId="24034"/>
    <cellStyle name="Output 4 2 6 2 2 3 2 2" xfId="47653"/>
    <cellStyle name="Output 4 2 6 2 2 3 3" xfId="35845"/>
    <cellStyle name="Output 4 2 6 2 2 4" xfId="20399"/>
    <cellStyle name="Output 4 2 6 2 2 4 2" xfId="44020"/>
    <cellStyle name="Output 4 2 6 2 2 5" xfId="32212"/>
    <cellStyle name="Output 4 2 6 2 3" xfId="8923"/>
    <cellStyle name="Output 4 2 6 2 3 2" xfId="15208"/>
    <cellStyle name="Output 4 2 6 2 3 2 2" xfId="27018"/>
    <cellStyle name="Output 4 2 6 2 3 2 2 2" xfId="50637"/>
    <cellStyle name="Output 4 2 6 2 3 2 3" xfId="38829"/>
    <cellStyle name="Output 4 2 6 2 3 3" xfId="10359"/>
    <cellStyle name="Output 4 2 6 2 3 3 2" xfId="22169"/>
    <cellStyle name="Output 4 2 6 2 3 3 2 2" xfId="45788"/>
    <cellStyle name="Output 4 2 6 2 3 3 3" xfId="33980"/>
    <cellStyle name="Output 4 2 6 2 3 4" xfId="20737"/>
    <cellStyle name="Output 4 2 6 2 3 4 2" xfId="44358"/>
    <cellStyle name="Output 4 2 6 2 3 5" xfId="32550"/>
    <cellStyle name="Output 4 2 6 2 4" xfId="12554"/>
    <cellStyle name="Output 4 2 6 2 4 2" xfId="24364"/>
    <cellStyle name="Output 4 2 6 2 4 2 2" xfId="47983"/>
    <cellStyle name="Output 4 2 6 2 4 3" xfId="36175"/>
    <cellStyle name="Output 4 2 6 2 5" xfId="16549"/>
    <cellStyle name="Output 4 2 6 2 5 2" xfId="28359"/>
    <cellStyle name="Output 4 2 6 2 5 2 2" xfId="51978"/>
    <cellStyle name="Output 4 2 6 2 5 3" xfId="40170"/>
    <cellStyle name="Output 4 2 6 2 6" xfId="18113"/>
    <cellStyle name="Output 4 2 6 2 6 2" xfId="41734"/>
    <cellStyle name="Output 4 2 6 2 7" xfId="29926"/>
    <cellStyle name="Output 4 2 6 3" xfId="7482"/>
    <cellStyle name="Output 4 2 6 3 2" xfId="13767"/>
    <cellStyle name="Output 4 2 6 3 2 2" xfId="25577"/>
    <cellStyle name="Output 4 2 6 3 2 2 2" xfId="49196"/>
    <cellStyle name="Output 4 2 6 3 2 3" xfId="37388"/>
    <cellStyle name="Output 4 2 6 3 3" xfId="16809"/>
    <cellStyle name="Output 4 2 6 3 3 2" xfId="28619"/>
    <cellStyle name="Output 4 2 6 3 3 2 2" xfId="52238"/>
    <cellStyle name="Output 4 2 6 3 3 3" xfId="40430"/>
    <cellStyle name="Output 4 2 6 3 4" xfId="19296"/>
    <cellStyle name="Output 4 2 6 3 4 2" xfId="42917"/>
    <cellStyle name="Output 4 2 6 3 5" xfId="31109"/>
    <cellStyle name="Output 4 2 6 4" xfId="6903"/>
    <cellStyle name="Output 4 2 6 4 2" xfId="13188"/>
    <cellStyle name="Output 4 2 6 4 2 2" xfId="24998"/>
    <cellStyle name="Output 4 2 6 4 2 2 2" xfId="48617"/>
    <cellStyle name="Output 4 2 6 4 2 3" xfId="36809"/>
    <cellStyle name="Output 4 2 6 4 3" xfId="10007"/>
    <cellStyle name="Output 4 2 6 4 3 2" xfId="21817"/>
    <cellStyle name="Output 4 2 6 4 3 2 2" xfId="45436"/>
    <cellStyle name="Output 4 2 6 4 3 3" xfId="33628"/>
    <cellStyle name="Output 4 2 6 4 4" xfId="18717"/>
    <cellStyle name="Output 4 2 6 4 4 2" xfId="42338"/>
    <cellStyle name="Output 4 2 6 4 5" xfId="30530"/>
    <cellStyle name="Output 4 2 6 5" xfId="10903"/>
    <cellStyle name="Output 4 2 6 5 2" xfId="22713"/>
    <cellStyle name="Output 4 2 6 5 2 2" xfId="46332"/>
    <cellStyle name="Output 4 2 6 5 3" xfId="34524"/>
    <cellStyle name="Output 4 2 6 6" xfId="11839"/>
    <cellStyle name="Output 4 2 6 6 2" xfId="23649"/>
    <cellStyle name="Output 4 2 6 6 2 2" xfId="47268"/>
    <cellStyle name="Output 4 2 6 6 3" xfId="35460"/>
    <cellStyle name="Output 4 2 6 7" xfId="17397"/>
    <cellStyle name="Output 4 2 6 7 2" xfId="41018"/>
    <cellStyle name="Output 4 2 6 8" xfId="29210"/>
    <cellStyle name="Output 4 2 7" xfId="669"/>
    <cellStyle name="Output 4 2 7 2" xfId="6530"/>
    <cellStyle name="Output 4 2 7 2 2" xfId="12815"/>
    <cellStyle name="Output 4 2 7 2 2 2" xfId="24625"/>
    <cellStyle name="Output 4 2 7 2 2 2 2" xfId="48244"/>
    <cellStyle name="Output 4 2 7 2 2 3" xfId="36436"/>
    <cellStyle name="Output 4 2 7 2 3" xfId="10656"/>
    <cellStyle name="Output 4 2 7 2 3 2" xfId="22466"/>
    <cellStyle name="Output 4 2 7 2 3 2 2" xfId="46085"/>
    <cellStyle name="Output 4 2 7 2 3 3" xfId="34277"/>
    <cellStyle name="Output 4 2 7 2 4" xfId="18344"/>
    <cellStyle name="Output 4 2 7 2 4 2" xfId="41965"/>
    <cellStyle name="Output 4 2 7 2 5" xfId="30157"/>
    <cellStyle name="Output 4 2 7 3" xfId="6434"/>
    <cellStyle name="Output 4 2 7 3 2" xfId="12720"/>
    <cellStyle name="Output 4 2 7 3 2 2" xfId="24530"/>
    <cellStyle name="Output 4 2 7 3 2 2 2" xfId="48149"/>
    <cellStyle name="Output 4 2 7 3 2 3" xfId="36341"/>
    <cellStyle name="Output 4 2 7 3 3" xfId="16783"/>
    <cellStyle name="Output 4 2 7 3 3 2" xfId="28593"/>
    <cellStyle name="Output 4 2 7 3 3 2 2" xfId="52212"/>
    <cellStyle name="Output 4 2 7 3 3 3" xfId="40404"/>
    <cellStyle name="Output 4 2 7 3 4" xfId="18249"/>
    <cellStyle name="Output 4 2 7 3 4 2" xfId="41870"/>
    <cellStyle name="Output 4 2 7 3 5" xfId="30062"/>
    <cellStyle name="Output 4 2 7 4" xfId="9324"/>
    <cellStyle name="Output 4 2 7 4 2" xfId="21134"/>
    <cellStyle name="Output 4 2 7 4 2 2" xfId="44753"/>
    <cellStyle name="Output 4 2 7 4 3" xfId="32945"/>
    <cellStyle name="Output 4 2 7 5" xfId="16469"/>
    <cellStyle name="Output 4 2 7 5 2" xfId="28279"/>
    <cellStyle name="Output 4 2 7 5 2 2" xfId="51898"/>
    <cellStyle name="Output 4 2 7 5 3" xfId="40090"/>
    <cellStyle name="Output 4 2 7 6" xfId="16869"/>
    <cellStyle name="Output 4 2 7 6 2" xfId="40490"/>
    <cellStyle name="Output 4 2 7 7" xfId="28682"/>
    <cellStyle name="Output 4 3" xfId="779"/>
    <cellStyle name="Output 4 3 10" xfId="16890"/>
    <cellStyle name="Output 4 3 10 2" xfId="40511"/>
    <cellStyle name="Output 4 3 11" xfId="28703"/>
    <cellStyle name="Output 4 3 2" xfId="1031"/>
    <cellStyle name="Output 4 3 2 2" xfId="1406"/>
    <cellStyle name="Output 4 3 2 2 2" xfId="1684"/>
    <cellStyle name="Output 4 3 2 2 2 2" xfId="2222"/>
    <cellStyle name="Output 4 3 2 2 2 2 2" xfId="4875"/>
    <cellStyle name="Output 4 3 2 2 2 2 2 2" xfId="8049"/>
    <cellStyle name="Output 4 3 2 2 2 2 2 2 2" xfId="14334"/>
    <cellStyle name="Output 4 3 2 2 2 2 2 2 2 2" xfId="26144"/>
    <cellStyle name="Output 4 3 2 2 2 2 2 2 2 2 2" xfId="49763"/>
    <cellStyle name="Output 4 3 2 2 2 2 2 2 2 3" xfId="37955"/>
    <cellStyle name="Output 4 3 2 2 2 2 2 2 3" xfId="15724"/>
    <cellStyle name="Output 4 3 2 2 2 2 2 2 3 2" xfId="27534"/>
    <cellStyle name="Output 4 3 2 2 2 2 2 2 3 2 2" xfId="51153"/>
    <cellStyle name="Output 4 3 2 2 2 2 2 2 3 3" xfId="39345"/>
    <cellStyle name="Output 4 3 2 2 2 2 2 2 4" xfId="19863"/>
    <cellStyle name="Output 4 3 2 2 2 2 2 2 4 2" xfId="43484"/>
    <cellStyle name="Output 4 3 2 2 2 2 2 2 5" xfId="31676"/>
    <cellStyle name="Output 4 3 2 2 2 2 2 3" xfId="7954"/>
    <cellStyle name="Output 4 3 2 2 2 2 2 3 2" xfId="14239"/>
    <cellStyle name="Output 4 3 2 2 2 2 2 3 2 2" xfId="26049"/>
    <cellStyle name="Output 4 3 2 2 2 2 2 3 2 2 2" xfId="49668"/>
    <cellStyle name="Output 4 3 2 2 2 2 2 3 2 3" xfId="37860"/>
    <cellStyle name="Output 4 3 2 2 2 2 2 3 3" xfId="11696"/>
    <cellStyle name="Output 4 3 2 2 2 2 2 3 3 2" xfId="23506"/>
    <cellStyle name="Output 4 3 2 2 2 2 2 3 3 2 2" xfId="47125"/>
    <cellStyle name="Output 4 3 2 2 2 2 2 3 3 3" xfId="35317"/>
    <cellStyle name="Output 4 3 2 2 2 2 2 3 4" xfId="19768"/>
    <cellStyle name="Output 4 3 2 2 2 2 2 3 4 2" xfId="43389"/>
    <cellStyle name="Output 4 3 2 2 2 2 2 3 5" xfId="31581"/>
    <cellStyle name="Output 4 3 2 2 2 2 2 4" xfId="11751"/>
    <cellStyle name="Output 4 3 2 2 2 2 2 4 2" xfId="23561"/>
    <cellStyle name="Output 4 3 2 2 2 2 2 4 2 2" xfId="47180"/>
    <cellStyle name="Output 4 3 2 2 2 2 2 4 3" xfId="35372"/>
    <cellStyle name="Output 4 3 2 2 2 2 2 5" xfId="10051"/>
    <cellStyle name="Output 4 3 2 2 2 2 2 5 2" xfId="21861"/>
    <cellStyle name="Output 4 3 2 2 2 2 2 5 2 2" xfId="45480"/>
    <cellStyle name="Output 4 3 2 2 2 2 2 5 3" xfId="33672"/>
    <cellStyle name="Output 4 3 2 2 2 2 2 6" xfId="17776"/>
    <cellStyle name="Output 4 3 2 2 2 2 2 6 2" xfId="41397"/>
    <cellStyle name="Output 4 3 2 2 2 2 2 7" xfId="29589"/>
    <cellStyle name="Output 4 3 2 2 2 2 3" xfId="6201"/>
    <cellStyle name="Output 4 3 2 2 2 2 3 2" xfId="8541"/>
    <cellStyle name="Output 4 3 2 2 2 2 3 2 2" xfId="14826"/>
    <cellStyle name="Output 4 3 2 2 2 2 3 2 2 2" xfId="26636"/>
    <cellStyle name="Output 4 3 2 2 2 2 3 2 2 2 2" xfId="50255"/>
    <cellStyle name="Output 4 3 2 2 2 2 3 2 2 3" xfId="38447"/>
    <cellStyle name="Output 4 3 2 2 2 2 3 2 3" xfId="10430"/>
    <cellStyle name="Output 4 3 2 2 2 2 3 2 3 2" xfId="22240"/>
    <cellStyle name="Output 4 3 2 2 2 2 3 2 3 2 2" xfId="45859"/>
    <cellStyle name="Output 4 3 2 2 2 2 3 2 3 3" xfId="34051"/>
    <cellStyle name="Output 4 3 2 2 2 2 3 2 4" xfId="20355"/>
    <cellStyle name="Output 4 3 2 2 2 2 3 2 4 2" xfId="43976"/>
    <cellStyle name="Output 4 3 2 2 2 2 3 2 5" xfId="32168"/>
    <cellStyle name="Output 4 3 2 2 2 2 3 3" xfId="8879"/>
    <cellStyle name="Output 4 3 2 2 2 2 3 3 2" xfId="15164"/>
    <cellStyle name="Output 4 3 2 2 2 2 3 3 2 2" xfId="26974"/>
    <cellStyle name="Output 4 3 2 2 2 2 3 3 2 2 2" xfId="50593"/>
    <cellStyle name="Output 4 3 2 2 2 2 3 3 2 3" xfId="38785"/>
    <cellStyle name="Output 4 3 2 2 2 2 3 3 3" xfId="10450"/>
    <cellStyle name="Output 4 3 2 2 2 2 3 3 3 2" xfId="22260"/>
    <cellStyle name="Output 4 3 2 2 2 2 3 3 3 2 2" xfId="45879"/>
    <cellStyle name="Output 4 3 2 2 2 2 3 3 3 3" xfId="34071"/>
    <cellStyle name="Output 4 3 2 2 2 2 3 3 4" xfId="20693"/>
    <cellStyle name="Output 4 3 2 2 2 2 3 3 4 2" xfId="44314"/>
    <cellStyle name="Output 4 3 2 2 2 2 3 3 5" xfId="32506"/>
    <cellStyle name="Output 4 3 2 2 2 2 3 4" xfId="12510"/>
    <cellStyle name="Output 4 3 2 2 2 2 3 4 2" xfId="24320"/>
    <cellStyle name="Output 4 3 2 2 2 2 3 4 2 2" xfId="47939"/>
    <cellStyle name="Output 4 3 2 2 2 2 3 4 3" xfId="36131"/>
    <cellStyle name="Output 4 3 2 2 2 2 3 5" xfId="15978"/>
    <cellStyle name="Output 4 3 2 2 2 2 3 5 2" xfId="27788"/>
    <cellStyle name="Output 4 3 2 2 2 2 3 5 2 2" xfId="51407"/>
    <cellStyle name="Output 4 3 2 2 2 2 3 5 3" xfId="39599"/>
    <cellStyle name="Output 4 3 2 2 2 2 3 6" xfId="18069"/>
    <cellStyle name="Output 4 3 2 2 2 2 3 6 2" xfId="41690"/>
    <cellStyle name="Output 4 3 2 2 2 2 3 7" xfId="29882"/>
    <cellStyle name="Output 4 3 2 2 2 2 4" xfId="7061"/>
    <cellStyle name="Output 4 3 2 2 2 2 4 2" xfId="13346"/>
    <cellStyle name="Output 4 3 2 2 2 2 4 2 2" xfId="25156"/>
    <cellStyle name="Output 4 3 2 2 2 2 4 2 2 2" xfId="48775"/>
    <cellStyle name="Output 4 3 2 2 2 2 4 2 3" xfId="36967"/>
    <cellStyle name="Output 4 3 2 2 2 2 4 3" xfId="10421"/>
    <cellStyle name="Output 4 3 2 2 2 2 4 3 2" xfId="22231"/>
    <cellStyle name="Output 4 3 2 2 2 2 4 3 2 2" xfId="45850"/>
    <cellStyle name="Output 4 3 2 2 2 2 4 3 3" xfId="34042"/>
    <cellStyle name="Output 4 3 2 2 2 2 4 4" xfId="18875"/>
    <cellStyle name="Output 4 3 2 2 2 2 4 4 2" xfId="42496"/>
    <cellStyle name="Output 4 3 2 2 2 2 4 5" xfId="30688"/>
    <cellStyle name="Output 4 3 2 2 2 2 5" xfId="8263"/>
    <cellStyle name="Output 4 3 2 2 2 2 5 2" xfId="14548"/>
    <cellStyle name="Output 4 3 2 2 2 2 5 2 2" xfId="26358"/>
    <cellStyle name="Output 4 3 2 2 2 2 5 2 2 2" xfId="49977"/>
    <cellStyle name="Output 4 3 2 2 2 2 5 2 3" xfId="38169"/>
    <cellStyle name="Output 4 3 2 2 2 2 5 3" xfId="10546"/>
    <cellStyle name="Output 4 3 2 2 2 2 5 3 2" xfId="22356"/>
    <cellStyle name="Output 4 3 2 2 2 2 5 3 2 2" xfId="45975"/>
    <cellStyle name="Output 4 3 2 2 2 2 5 3 3" xfId="34167"/>
    <cellStyle name="Output 4 3 2 2 2 2 5 4" xfId="20077"/>
    <cellStyle name="Output 4 3 2 2 2 2 5 4 2" xfId="43698"/>
    <cellStyle name="Output 4 3 2 2 2 2 5 5" xfId="31890"/>
    <cellStyle name="Output 4 3 2 2 2 2 6" xfId="10189"/>
    <cellStyle name="Output 4 3 2 2 2 2 6 2" xfId="21999"/>
    <cellStyle name="Output 4 3 2 2 2 2 6 2 2" xfId="45618"/>
    <cellStyle name="Output 4 3 2 2 2 2 6 3" xfId="33810"/>
    <cellStyle name="Output 4 3 2 2 2 2 7" xfId="10356"/>
    <cellStyle name="Output 4 3 2 2 2 2 7 2" xfId="22166"/>
    <cellStyle name="Output 4 3 2 2 2 2 7 2 2" xfId="45785"/>
    <cellStyle name="Output 4 3 2 2 2 2 7 3" xfId="33977"/>
    <cellStyle name="Output 4 3 2 2 2 2 8" xfId="17157"/>
    <cellStyle name="Output 4 3 2 2 2 2 8 2" xfId="40778"/>
    <cellStyle name="Output 4 3 2 2 2 2 9" xfId="28970"/>
    <cellStyle name="Output 4 3 2 2 2 3" xfId="4342"/>
    <cellStyle name="Output 4 3 2 2 2 3 2" xfId="7906"/>
    <cellStyle name="Output 4 3 2 2 2 3 2 2" xfId="14191"/>
    <cellStyle name="Output 4 3 2 2 2 3 2 2 2" xfId="26001"/>
    <cellStyle name="Output 4 3 2 2 2 3 2 2 2 2" xfId="49620"/>
    <cellStyle name="Output 4 3 2 2 2 3 2 2 3" xfId="37812"/>
    <cellStyle name="Output 4 3 2 2 2 3 2 3" xfId="11239"/>
    <cellStyle name="Output 4 3 2 2 2 3 2 3 2" xfId="23049"/>
    <cellStyle name="Output 4 3 2 2 2 3 2 3 2 2" xfId="46668"/>
    <cellStyle name="Output 4 3 2 2 2 3 2 3 3" xfId="34860"/>
    <cellStyle name="Output 4 3 2 2 2 3 2 4" xfId="19720"/>
    <cellStyle name="Output 4 3 2 2 2 3 2 4 2" xfId="43341"/>
    <cellStyle name="Output 4 3 2 2 2 3 2 5" xfId="31533"/>
    <cellStyle name="Output 4 3 2 2 2 3 3" xfId="6339"/>
    <cellStyle name="Output 4 3 2 2 2 3 3 2" xfId="12625"/>
    <cellStyle name="Output 4 3 2 2 2 3 3 2 2" xfId="24435"/>
    <cellStyle name="Output 4 3 2 2 2 3 3 2 2 2" xfId="48054"/>
    <cellStyle name="Output 4 3 2 2 2 3 3 2 3" xfId="36246"/>
    <cellStyle name="Output 4 3 2 2 2 3 3 3" xfId="16588"/>
    <cellStyle name="Output 4 3 2 2 2 3 3 3 2" xfId="28398"/>
    <cellStyle name="Output 4 3 2 2 2 3 3 3 2 2" xfId="52017"/>
    <cellStyle name="Output 4 3 2 2 2 3 3 3 3" xfId="40209"/>
    <cellStyle name="Output 4 3 2 2 2 3 3 4" xfId="18154"/>
    <cellStyle name="Output 4 3 2 2 2 3 3 4 2" xfId="41775"/>
    <cellStyle name="Output 4 3 2 2 2 3 3 5" xfId="29967"/>
    <cellStyle name="Output 4 3 2 2 2 3 4" xfId="11458"/>
    <cellStyle name="Output 4 3 2 2 2 3 4 2" xfId="23268"/>
    <cellStyle name="Output 4 3 2 2 2 3 4 2 2" xfId="46887"/>
    <cellStyle name="Output 4 3 2 2 2 3 4 3" xfId="35079"/>
    <cellStyle name="Output 4 3 2 2 2 3 5" xfId="10585"/>
    <cellStyle name="Output 4 3 2 2 2 3 5 2" xfId="22395"/>
    <cellStyle name="Output 4 3 2 2 2 3 5 2 2" xfId="46014"/>
    <cellStyle name="Output 4 3 2 2 2 3 5 3" xfId="34206"/>
    <cellStyle name="Output 4 3 2 2 2 3 6" xfId="17723"/>
    <cellStyle name="Output 4 3 2 2 2 3 6 2" xfId="41344"/>
    <cellStyle name="Output 4 3 2 2 2 3 7" xfId="29536"/>
    <cellStyle name="Output 4 3 2 2 2 4" xfId="6921"/>
    <cellStyle name="Output 4 3 2 2 2 4 2" xfId="13206"/>
    <cellStyle name="Output 4 3 2 2 2 4 2 2" xfId="25016"/>
    <cellStyle name="Output 4 3 2 2 2 4 2 2 2" xfId="48635"/>
    <cellStyle name="Output 4 3 2 2 2 4 2 3" xfId="36827"/>
    <cellStyle name="Output 4 3 2 2 2 4 3" xfId="10559"/>
    <cellStyle name="Output 4 3 2 2 2 4 3 2" xfId="22369"/>
    <cellStyle name="Output 4 3 2 2 2 4 3 2 2" xfId="45988"/>
    <cellStyle name="Output 4 3 2 2 2 4 3 3" xfId="34180"/>
    <cellStyle name="Output 4 3 2 2 2 4 4" xfId="18735"/>
    <cellStyle name="Output 4 3 2 2 2 4 4 2" xfId="42356"/>
    <cellStyle name="Output 4 3 2 2 2 4 5" xfId="30548"/>
    <cellStyle name="Output 4 3 2 2 2 5" xfId="7259"/>
    <cellStyle name="Output 4 3 2 2 2 5 2" xfId="13544"/>
    <cellStyle name="Output 4 3 2 2 2 5 2 2" xfId="25354"/>
    <cellStyle name="Output 4 3 2 2 2 5 2 2 2" xfId="48973"/>
    <cellStyle name="Output 4 3 2 2 2 5 2 3" xfId="37165"/>
    <cellStyle name="Output 4 3 2 2 2 5 3" xfId="11498"/>
    <cellStyle name="Output 4 3 2 2 2 5 3 2" xfId="23308"/>
    <cellStyle name="Output 4 3 2 2 2 5 3 2 2" xfId="46927"/>
    <cellStyle name="Output 4 3 2 2 2 5 3 3" xfId="35119"/>
    <cellStyle name="Output 4 3 2 2 2 5 4" xfId="19073"/>
    <cellStyle name="Output 4 3 2 2 2 5 4 2" xfId="42694"/>
    <cellStyle name="Output 4 3 2 2 2 5 5" xfId="30886"/>
    <cellStyle name="Output 4 3 2 2 2 6" xfId="9915"/>
    <cellStyle name="Output 4 3 2 2 2 6 2" xfId="21725"/>
    <cellStyle name="Output 4 3 2 2 2 6 2 2" xfId="45344"/>
    <cellStyle name="Output 4 3 2 2 2 6 3" xfId="33536"/>
    <cellStyle name="Output 4 3 2 2 2 7" xfId="16470"/>
    <cellStyle name="Output 4 3 2 2 2 7 2" xfId="28280"/>
    <cellStyle name="Output 4 3 2 2 2 7 2 2" xfId="51899"/>
    <cellStyle name="Output 4 3 2 2 2 7 3" xfId="40091"/>
    <cellStyle name="Output 4 3 2 2 2 8" xfId="17104"/>
    <cellStyle name="Output 4 3 2 2 2 8 2" xfId="40725"/>
    <cellStyle name="Output 4 3 2 2 2 9" xfId="28917"/>
    <cellStyle name="Output 4 3 2 2 3" xfId="4075"/>
    <cellStyle name="Output 4 3 2 2 3 2" xfId="7837"/>
    <cellStyle name="Output 4 3 2 2 3 2 2" xfId="14122"/>
    <cellStyle name="Output 4 3 2 2 3 2 2 2" xfId="25932"/>
    <cellStyle name="Output 4 3 2 2 3 2 2 2 2" xfId="49551"/>
    <cellStyle name="Output 4 3 2 2 3 2 2 3" xfId="37743"/>
    <cellStyle name="Output 4 3 2 2 3 2 3" xfId="12120"/>
    <cellStyle name="Output 4 3 2 2 3 2 3 2" xfId="23930"/>
    <cellStyle name="Output 4 3 2 2 3 2 3 2 2" xfId="47549"/>
    <cellStyle name="Output 4 3 2 2 3 2 3 3" xfId="35741"/>
    <cellStyle name="Output 4 3 2 2 3 2 4" xfId="19651"/>
    <cellStyle name="Output 4 3 2 2 3 2 4 2" xfId="43272"/>
    <cellStyle name="Output 4 3 2 2 3 2 5" xfId="31464"/>
    <cellStyle name="Output 4 3 2 2 3 3" xfId="7817"/>
    <cellStyle name="Output 4 3 2 2 3 3 2" xfId="14102"/>
    <cellStyle name="Output 4 3 2 2 3 3 2 2" xfId="25912"/>
    <cellStyle name="Output 4 3 2 2 3 3 2 2 2" xfId="49531"/>
    <cellStyle name="Output 4 3 2 2 3 3 2 3" xfId="37723"/>
    <cellStyle name="Output 4 3 2 2 3 3 3" xfId="9978"/>
    <cellStyle name="Output 4 3 2 2 3 3 3 2" xfId="21788"/>
    <cellStyle name="Output 4 3 2 2 3 3 3 2 2" xfId="45407"/>
    <cellStyle name="Output 4 3 2 2 3 3 3 3" xfId="33599"/>
    <cellStyle name="Output 4 3 2 2 3 3 4" xfId="19631"/>
    <cellStyle name="Output 4 3 2 2 3 3 4 2" xfId="43252"/>
    <cellStyle name="Output 4 3 2 2 3 3 5" xfId="31444"/>
    <cellStyle name="Output 4 3 2 2 3 4" xfId="11322"/>
    <cellStyle name="Output 4 3 2 2 3 4 2" xfId="23132"/>
    <cellStyle name="Output 4 3 2 2 3 4 2 2" xfId="46751"/>
    <cellStyle name="Output 4 3 2 2 3 4 3" xfId="34943"/>
    <cellStyle name="Output 4 3 2 2 3 5" xfId="10787"/>
    <cellStyle name="Output 4 3 2 2 3 5 2" xfId="22597"/>
    <cellStyle name="Output 4 3 2 2 3 5 2 2" xfId="46216"/>
    <cellStyle name="Output 4 3 2 2 3 5 3" xfId="34408"/>
    <cellStyle name="Output 4 3 2 2 3 6" xfId="17693"/>
    <cellStyle name="Output 4 3 2 2 3 6 2" xfId="41314"/>
    <cellStyle name="Output 4 3 2 2 3 7" xfId="29506"/>
    <cellStyle name="Output 4 3 2 2 4" xfId="6844"/>
    <cellStyle name="Output 4 3 2 2 4 2" xfId="13129"/>
    <cellStyle name="Output 4 3 2 2 4 2 2" xfId="24939"/>
    <cellStyle name="Output 4 3 2 2 4 2 2 2" xfId="48558"/>
    <cellStyle name="Output 4 3 2 2 4 2 3" xfId="36750"/>
    <cellStyle name="Output 4 3 2 2 4 3" xfId="10144"/>
    <cellStyle name="Output 4 3 2 2 4 3 2" xfId="21954"/>
    <cellStyle name="Output 4 3 2 2 4 3 2 2" xfId="45573"/>
    <cellStyle name="Output 4 3 2 2 4 3 3" xfId="33765"/>
    <cellStyle name="Output 4 3 2 2 4 4" xfId="18658"/>
    <cellStyle name="Output 4 3 2 2 4 4 2" xfId="42279"/>
    <cellStyle name="Output 4 3 2 2 4 5" xfId="30471"/>
    <cellStyle name="Output 4 3 2 2 5" xfId="8308"/>
    <cellStyle name="Output 4 3 2 2 5 2" xfId="14593"/>
    <cellStyle name="Output 4 3 2 2 5 2 2" xfId="26403"/>
    <cellStyle name="Output 4 3 2 2 5 2 2 2" xfId="50022"/>
    <cellStyle name="Output 4 3 2 2 5 2 3" xfId="38214"/>
    <cellStyle name="Output 4 3 2 2 5 3" xfId="9732"/>
    <cellStyle name="Output 4 3 2 2 5 3 2" xfId="21542"/>
    <cellStyle name="Output 4 3 2 2 5 3 2 2" xfId="45161"/>
    <cellStyle name="Output 4 3 2 2 5 3 3" xfId="33353"/>
    <cellStyle name="Output 4 3 2 2 5 4" xfId="20122"/>
    <cellStyle name="Output 4 3 2 2 5 4 2" xfId="43743"/>
    <cellStyle name="Output 4 3 2 2 5 5" xfId="31935"/>
    <cellStyle name="Output 4 3 2 2 6" xfId="9773"/>
    <cellStyle name="Output 4 3 2 2 6 2" xfId="21583"/>
    <cellStyle name="Output 4 3 2 2 6 2 2" xfId="45202"/>
    <cellStyle name="Output 4 3 2 2 6 3" xfId="33394"/>
    <cellStyle name="Output 4 3 2 2 7" xfId="10705"/>
    <cellStyle name="Output 4 3 2 2 7 2" xfId="22515"/>
    <cellStyle name="Output 4 3 2 2 7 2 2" xfId="46134"/>
    <cellStyle name="Output 4 3 2 2 7 3" xfId="34326"/>
    <cellStyle name="Output 4 3 2 2 8" xfId="17074"/>
    <cellStyle name="Output 4 3 2 2 8 2" xfId="40695"/>
    <cellStyle name="Output 4 3 2 2 9" xfId="28887"/>
    <cellStyle name="Output 4 3 2 3" xfId="3775"/>
    <cellStyle name="Output 4 3 2 3 2" xfId="7667"/>
    <cellStyle name="Output 4 3 2 3 2 2" xfId="13952"/>
    <cellStyle name="Output 4 3 2 3 2 2 2" xfId="25762"/>
    <cellStyle name="Output 4 3 2 3 2 2 2 2" xfId="49381"/>
    <cellStyle name="Output 4 3 2 3 2 2 3" xfId="37573"/>
    <cellStyle name="Output 4 3 2 3 2 3" xfId="11028"/>
    <cellStyle name="Output 4 3 2 3 2 3 2" xfId="22838"/>
    <cellStyle name="Output 4 3 2 3 2 3 2 2" xfId="46457"/>
    <cellStyle name="Output 4 3 2 3 2 3 3" xfId="34649"/>
    <cellStyle name="Output 4 3 2 3 2 4" xfId="19481"/>
    <cellStyle name="Output 4 3 2 3 2 4 2" xfId="43102"/>
    <cellStyle name="Output 4 3 2 3 2 5" xfId="31294"/>
    <cellStyle name="Output 4 3 2 3 3" xfId="8188"/>
    <cellStyle name="Output 4 3 2 3 3 2" xfId="14473"/>
    <cellStyle name="Output 4 3 2 3 3 2 2" xfId="26283"/>
    <cellStyle name="Output 4 3 2 3 3 2 2 2" xfId="49902"/>
    <cellStyle name="Output 4 3 2 3 3 2 3" xfId="38094"/>
    <cellStyle name="Output 4 3 2 3 3 3" xfId="12359"/>
    <cellStyle name="Output 4 3 2 3 3 3 2" xfId="24169"/>
    <cellStyle name="Output 4 3 2 3 3 3 2 2" xfId="47788"/>
    <cellStyle name="Output 4 3 2 3 3 3 3" xfId="35980"/>
    <cellStyle name="Output 4 3 2 3 3 4" xfId="20002"/>
    <cellStyle name="Output 4 3 2 3 3 4 2" xfId="43623"/>
    <cellStyle name="Output 4 3 2 3 3 5" xfId="31815"/>
    <cellStyle name="Output 4 3 2 3 4" xfId="11113"/>
    <cellStyle name="Output 4 3 2 3 4 2" xfId="22923"/>
    <cellStyle name="Output 4 3 2 3 4 2 2" xfId="46542"/>
    <cellStyle name="Output 4 3 2 3 4 3" xfId="34734"/>
    <cellStyle name="Output 4 3 2 3 5" xfId="10649"/>
    <cellStyle name="Output 4 3 2 3 5 2" xfId="22459"/>
    <cellStyle name="Output 4 3 2 3 5 2 2" xfId="46078"/>
    <cellStyle name="Output 4 3 2 3 5 3" xfId="34270"/>
    <cellStyle name="Output 4 3 2 3 6" xfId="17548"/>
    <cellStyle name="Output 4 3 2 3 6 2" xfId="41169"/>
    <cellStyle name="Output 4 3 2 3 7" xfId="29361"/>
    <cellStyle name="Output 4 3 2 4" xfId="6654"/>
    <cellStyle name="Output 4 3 2 4 2" xfId="12939"/>
    <cellStyle name="Output 4 3 2 4 2 2" xfId="24749"/>
    <cellStyle name="Output 4 3 2 4 2 2 2" xfId="48368"/>
    <cellStyle name="Output 4 3 2 4 2 3" xfId="36560"/>
    <cellStyle name="Output 4 3 2 4 3" xfId="15254"/>
    <cellStyle name="Output 4 3 2 4 3 2" xfId="27064"/>
    <cellStyle name="Output 4 3 2 4 3 2 2" xfId="50683"/>
    <cellStyle name="Output 4 3 2 4 3 3" xfId="38875"/>
    <cellStyle name="Output 4 3 2 4 4" xfId="18468"/>
    <cellStyle name="Output 4 3 2 4 4 2" xfId="42089"/>
    <cellStyle name="Output 4 3 2 4 5" xfId="30281"/>
    <cellStyle name="Output 4 3 2 5" xfId="6806"/>
    <cellStyle name="Output 4 3 2 5 2" xfId="13091"/>
    <cellStyle name="Output 4 3 2 5 2 2" xfId="24901"/>
    <cellStyle name="Output 4 3 2 5 2 2 2" xfId="48520"/>
    <cellStyle name="Output 4 3 2 5 2 3" xfId="36712"/>
    <cellStyle name="Output 4 3 2 5 3" xfId="10227"/>
    <cellStyle name="Output 4 3 2 5 3 2" xfId="22037"/>
    <cellStyle name="Output 4 3 2 5 3 2 2" xfId="45656"/>
    <cellStyle name="Output 4 3 2 5 3 3" xfId="33848"/>
    <cellStyle name="Output 4 3 2 5 4" xfId="18620"/>
    <cellStyle name="Output 4 3 2 5 4 2" xfId="42241"/>
    <cellStyle name="Output 4 3 2 5 5" xfId="30433"/>
    <cellStyle name="Output 4 3 2 6" xfId="9521"/>
    <cellStyle name="Output 4 3 2 6 2" xfId="21331"/>
    <cellStyle name="Output 4 3 2 6 2 2" xfId="44950"/>
    <cellStyle name="Output 4 3 2 6 3" xfId="33142"/>
    <cellStyle name="Output 4 3 2 7" xfId="9045"/>
    <cellStyle name="Output 4 3 2 7 2" xfId="20855"/>
    <cellStyle name="Output 4 3 2 7 2 2" xfId="44474"/>
    <cellStyle name="Output 4 3 2 7 3" xfId="32666"/>
    <cellStyle name="Output 4 3 2 8" xfId="16929"/>
    <cellStyle name="Output 4 3 2 8 2" xfId="40550"/>
    <cellStyle name="Output 4 3 2 9" xfId="28742"/>
    <cellStyle name="Output 4 3 3" xfId="1103"/>
    <cellStyle name="Output 4 3 3 2" xfId="1419"/>
    <cellStyle name="Output 4 3 3 2 2" xfId="1692"/>
    <cellStyle name="Output 4 3 3 2 2 2" xfId="2230"/>
    <cellStyle name="Output 4 3 3 2 2 2 2" xfId="4883"/>
    <cellStyle name="Output 4 3 3 2 2 2 2 2" xfId="8057"/>
    <cellStyle name="Output 4 3 3 2 2 2 2 2 2" xfId="14342"/>
    <cellStyle name="Output 4 3 3 2 2 2 2 2 2 2" xfId="26152"/>
    <cellStyle name="Output 4 3 3 2 2 2 2 2 2 2 2" xfId="49771"/>
    <cellStyle name="Output 4 3 3 2 2 2 2 2 2 3" xfId="37963"/>
    <cellStyle name="Output 4 3 3 2 2 2 2 2 3" xfId="15419"/>
    <cellStyle name="Output 4 3 3 2 2 2 2 2 3 2" xfId="27229"/>
    <cellStyle name="Output 4 3 3 2 2 2 2 2 3 2 2" xfId="50848"/>
    <cellStyle name="Output 4 3 3 2 2 2 2 2 3 3" xfId="39040"/>
    <cellStyle name="Output 4 3 3 2 2 2 2 2 4" xfId="19871"/>
    <cellStyle name="Output 4 3 3 2 2 2 2 2 4 2" xfId="43492"/>
    <cellStyle name="Output 4 3 3 2 2 2 2 2 5" xfId="31684"/>
    <cellStyle name="Output 4 3 3 2 2 2 2 3" xfId="7010"/>
    <cellStyle name="Output 4 3 3 2 2 2 2 3 2" xfId="13295"/>
    <cellStyle name="Output 4 3 3 2 2 2 2 3 2 2" xfId="25105"/>
    <cellStyle name="Output 4 3 3 2 2 2 2 3 2 2 2" xfId="48724"/>
    <cellStyle name="Output 4 3 3 2 2 2 2 3 2 3" xfId="36916"/>
    <cellStyle name="Output 4 3 3 2 2 2 2 3 3" xfId="9797"/>
    <cellStyle name="Output 4 3 3 2 2 2 2 3 3 2" xfId="21607"/>
    <cellStyle name="Output 4 3 3 2 2 2 2 3 3 2 2" xfId="45226"/>
    <cellStyle name="Output 4 3 3 2 2 2 2 3 3 3" xfId="33418"/>
    <cellStyle name="Output 4 3 3 2 2 2 2 3 4" xfId="18824"/>
    <cellStyle name="Output 4 3 3 2 2 2 2 3 4 2" xfId="42445"/>
    <cellStyle name="Output 4 3 3 2 2 2 2 3 5" xfId="30637"/>
    <cellStyle name="Output 4 3 3 2 2 2 2 4" xfId="11759"/>
    <cellStyle name="Output 4 3 3 2 2 2 2 4 2" xfId="23569"/>
    <cellStyle name="Output 4 3 3 2 2 2 2 4 2 2" xfId="47188"/>
    <cellStyle name="Output 4 3 3 2 2 2 2 4 3" xfId="35380"/>
    <cellStyle name="Output 4 3 3 2 2 2 2 5" xfId="11589"/>
    <cellStyle name="Output 4 3 3 2 2 2 2 5 2" xfId="23399"/>
    <cellStyle name="Output 4 3 3 2 2 2 2 5 2 2" xfId="47018"/>
    <cellStyle name="Output 4 3 3 2 2 2 2 5 3" xfId="35210"/>
    <cellStyle name="Output 4 3 3 2 2 2 2 6" xfId="17784"/>
    <cellStyle name="Output 4 3 3 2 2 2 2 6 2" xfId="41405"/>
    <cellStyle name="Output 4 3 3 2 2 2 2 7" xfId="29597"/>
    <cellStyle name="Output 4 3 3 2 2 2 3" xfId="6209"/>
    <cellStyle name="Output 4 3 3 2 2 2 3 2" xfId="8549"/>
    <cellStyle name="Output 4 3 3 2 2 2 3 2 2" xfId="14834"/>
    <cellStyle name="Output 4 3 3 2 2 2 3 2 2 2" xfId="26644"/>
    <cellStyle name="Output 4 3 3 2 2 2 3 2 2 2 2" xfId="50263"/>
    <cellStyle name="Output 4 3 3 2 2 2 3 2 2 3" xfId="38455"/>
    <cellStyle name="Output 4 3 3 2 2 2 3 2 3" xfId="10391"/>
    <cellStyle name="Output 4 3 3 2 2 2 3 2 3 2" xfId="22201"/>
    <cellStyle name="Output 4 3 3 2 2 2 3 2 3 2 2" xfId="45820"/>
    <cellStyle name="Output 4 3 3 2 2 2 3 2 3 3" xfId="34012"/>
    <cellStyle name="Output 4 3 3 2 2 2 3 2 4" xfId="20363"/>
    <cellStyle name="Output 4 3 3 2 2 2 3 2 4 2" xfId="43984"/>
    <cellStyle name="Output 4 3 3 2 2 2 3 2 5" xfId="32176"/>
    <cellStyle name="Output 4 3 3 2 2 2 3 3" xfId="8887"/>
    <cellStyle name="Output 4 3 3 2 2 2 3 3 2" xfId="15172"/>
    <cellStyle name="Output 4 3 3 2 2 2 3 3 2 2" xfId="26982"/>
    <cellStyle name="Output 4 3 3 2 2 2 3 3 2 2 2" xfId="50601"/>
    <cellStyle name="Output 4 3 3 2 2 2 3 3 2 3" xfId="38793"/>
    <cellStyle name="Output 4 3 3 2 2 2 3 3 3" xfId="11836"/>
    <cellStyle name="Output 4 3 3 2 2 2 3 3 3 2" xfId="23646"/>
    <cellStyle name="Output 4 3 3 2 2 2 3 3 3 2 2" xfId="47265"/>
    <cellStyle name="Output 4 3 3 2 2 2 3 3 3 3" xfId="35457"/>
    <cellStyle name="Output 4 3 3 2 2 2 3 3 4" xfId="20701"/>
    <cellStyle name="Output 4 3 3 2 2 2 3 3 4 2" xfId="44322"/>
    <cellStyle name="Output 4 3 3 2 2 2 3 3 5" xfId="32514"/>
    <cellStyle name="Output 4 3 3 2 2 2 3 4" xfId="12518"/>
    <cellStyle name="Output 4 3 3 2 2 2 3 4 2" xfId="24328"/>
    <cellStyle name="Output 4 3 3 2 2 2 3 4 2 2" xfId="47947"/>
    <cellStyle name="Output 4 3 3 2 2 2 3 4 3" xfId="36139"/>
    <cellStyle name="Output 4 3 3 2 2 2 3 5" xfId="15456"/>
    <cellStyle name="Output 4 3 3 2 2 2 3 5 2" xfId="27266"/>
    <cellStyle name="Output 4 3 3 2 2 2 3 5 2 2" xfId="50885"/>
    <cellStyle name="Output 4 3 3 2 2 2 3 5 3" xfId="39077"/>
    <cellStyle name="Output 4 3 3 2 2 2 3 6" xfId="18077"/>
    <cellStyle name="Output 4 3 3 2 2 2 3 6 2" xfId="41698"/>
    <cellStyle name="Output 4 3 3 2 2 2 3 7" xfId="29890"/>
    <cellStyle name="Output 4 3 3 2 2 2 4" xfId="7069"/>
    <cellStyle name="Output 4 3 3 2 2 2 4 2" xfId="13354"/>
    <cellStyle name="Output 4 3 3 2 2 2 4 2 2" xfId="25164"/>
    <cellStyle name="Output 4 3 3 2 2 2 4 2 2 2" xfId="48783"/>
    <cellStyle name="Output 4 3 3 2 2 2 4 2 3" xfId="36975"/>
    <cellStyle name="Output 4 3 3 2 2 2 4 3" xfId="11709"/>
    <cellStyle name="Output 4 3 3 2 2 2 4 3 2" xfId="23519"/>
    <cellStyle name="Output 4 3 3 2 2 2 4 3 2 2" xfId="47138"/>
    <cellStyle name="Output 4 3 3 2 2 2 4 3 3" xfId="35330"/>
    <cellStyle name="Output 4 3 3 2 2 2 4 4" xfId="18883"/>
    <cellStyle name="Output 4 3 3 2 2 2 4 4 2" xfId="42504"/>
    <cellStyle name="Output 4 3 3 2 2 2 4 5" xfId="30696"/>
    <cellStyle name="Output 4 3 3 2 2 2 5" xfId="7312"/>
    <cellStyle name="Output 4 3 3 2 2 2 5 2" xfId="13597"/>
    <cellStyle name="Output 4 3 3 2 2 2 5 2 2" xfId="25407"/>
    <cellStyle name="Output 4 3 3 2 2 2 5 2 2 2" xfId="49026"/>
    <cellStyle name="Output 4 3 3 2 2 2 5 2 3" xfId="37218"/>
    <cellStyle name="Output 4 3 3 2 2 2 5 3" xfId="15398"/>
    <cellStyle name="Output 4 3 3 2 2 2 5 3 2" xfId="27208"/>
    <cellStyle name="Output 4 3 3 2 2 2 5 3 2 2" xfId="50827"/>
    <cellStyle name="Output 4 3 3 2 2 2 5 3 3" xfId="39019"/>
    <cellStyle name="Output 4 3 3 2 2 2 5 4" xfId="19126"/>
    <cellStyle name="Output 4 3 3 2 2 2 5 4 2" xfId="42747"/>
    <cellStyle name="Output 4 3 3 2 2 2 5 5" xfId="30939"/>
    <cellStyle name="Output 4 3 3 2 2 2 6" xfId="10197"/>
    <cellStyle name="Output 4 3 3 2 2 2 6 2" xfId="22007"/>
    <cellStyle name="Output 4 3 3 2 2 2 6 2 2" xfId="45626"/>
    <cellStyle name="Output 4 3 3 2 2 2 6 3" xfId="33818"/>
    <cellStyle name="Output 4 3 3 2 2 2 7" xfId="15785"/>
    <cellStyle name="Output 4 3 3 2 2 2 7 2" xfId="27595"/>
    <cellStyle name="Output 4 3 3 2 2 2 7 2 2" xfId="51214"/>
    <cellStyle name="Output 4 3 3 2 2 2 7 3" xfId="39406"/>
    <cellStyle name="Output 4 3 3 2 2 2 8" xfId="17165"/>
    <cellStyle name="Output 4 3 3 2 2 2 8 2" xfId="40786"/>
    <cellStyle name="Output 4 3 3 2 2 2 9" xfId="28978"/>
    <cellStyle name="Output 4 3 3 2 2 3" xfId="4350"/>
    <cellStyle name="Output 4 3 3 2 2 3 2" xfId="7914"/>
    <cellStyle name="Output 4 3 3 2 2 3 2 2" xfId="14199"/>
    <cellStyle name="Output 4 3 3 2 2 3 2 2 2" xfId="26009"/>
    <cellStyle name="Output 4 3 3 2 2 3 2 2 2 2" xfId="49628"/>
    <cellStyle name="Output 4 3 3 2 2 3 2 2 3" xfId="37820"/>
    <cellStyle name="Output 4 3 3 2 2 3 2 3" xfId="11633"/>
    <cellStyle name="Output 4 3 3 2 2 3 2 3 2" xfId="23443"/>
    <cellStyle name="Output 4 3 3 2 2 3 2 3 2 2" xfId="47062"/>
    <cellStyle name="Output 4 3 3 2 2 3 2 3 3" xfId="35254"/>
    <cellStyle name="Output 4 3 3 2 2 3 2 4" xfId="19728"/>
    <cellStyle name="Output 4 3 3 2 2 3 2 4 2" xfId="43349"/>
    <cellStyle name="Output 4 3 3 2 2 3 2 5" xfId="31541"/>
    <cellStyle name="Output 4 3 3 2 2 3 3" xfId="6321"/>
    <cellStyle name="Output 4 3 3 2 2 3 3 2" xfId="12607"/>
    <cellStyle name="Output 4 3 3 2 2 3 3 2 2" xfId="24417"/>
    <cellStyle name="Output 4 3 3 2 2 3 3 2 2 2" xfId="48036"/>
    <cellStyle name="Output 4 3 3 2 2 3 3 2 3" xfId="36228"/>
    <cellStyle name="Output 4 3 3 2 2 3 3 3" xfId="16276"/>
    <cellStyle name="Output 4 3 3 2 2 3 3 3 2" xfId="28086"/>
    <cellStyle name="Output 4 3 3 2 2 3 3 3 2 2" xfId="51705"/>
    <cellStyle name="Output 4 3 3 2 2 3 3 3 3" xfId="39897"/>
    <cellStyle name="Output 4 3 3 2 2 3 3 4" xfId="18136"/>
    <cellStyle name="Output 4 3 3 2 2 3 3 4 2" xfId="41757"/>
    <cellStyle name="Output 4 3 3 2 2 3 3 5" xfId="29949"/>
    <cellStyle name="Output 4 3 3 2 2 3 4" xfId="11466"/>
    <cellStyle name="Output 4 3 3 2 2 3 4 2" xfId="23276"/>
    <cellStyle name="Output 4 3 3 2 2 3 4 2 2" xfId="46895"/>
    <cellStyle name="Output 4 3 3 2 2 3 4 3" xfId="35087"/>
    <cellStyle name="Output 4 3 3 2 2 3 5" xfId="10645"/>
    <cellStyle name="Output 4 3 3 2 2 3 5 2" xfId="22455"/>
    <cellStyle name="Output 4 3 3 2 2 3 5 2 2" xfId="46074"/>
    <cellStyle name="Output 4 3 3 2 2 3 5 3" xfId="34266"/>
    <cellStyle name="Output 4 3 3 2 2 3 6" xfId="17731"/>
    <cellStyle name="Output 4 3 3 2 2 3 6 2" xfId="41352"/>
    <cellStyle name="Output 4 3 3 2 2 3 7" xfId="29544"/>
    <cellStyle name="Output 4 3 3 2 2 4" xfId="6929"/>
    <cellStyle name="Output 4 3 3 2 2 4 2" xfId="13214"/>
    <cellStyle name="Output 4 3 3 2 2 4 2 2" xfId="25024"/>
    <cellStyle name="Output 4 3 3 2 2 4 2 2 2" xfId="48643"/>
    <cellStyle name="Output 4 3 3 2 2 4 2 3" xfId="36835"/>
    <cellStyle name="Output 4 3 3 2 2 4 3" xfId="10542"/>
    <cellStyle name="Output 4 3 3 2 2 4 3 2" xfId="22352"/>
    <cellStyle name="Output 4 3 3 2 2 4 3 2 2" xfId="45971"/>
    <cellStyle name="Output 4 3 3 2 2 4 3 3" xfId="34163"/>
    <cellStyle name="Output 4 3 3 2 2 4 4" xfId="18743"/>
    <cellStyle name="Output 4 3 3 2 2 4 4 2" xfId="42364"/>
    <cellStyle name="Output 4 3 3 2 2 4 5" xfId="30556"/>
    <cellStyle name="Output 4 3 3 2 2 5" xfId="8146"/>
    <cellStyle name="Output 4 3 3 2 2 5 2" xfId="14431"/>
    <cellStyle name="Output 4 3 3 2 2 5 2 2" xfId="26241"/>
    <cellStyle name="Output 4 3 3 2 2 5 2 2 2" xfId="49860"/>
    <cellStyle name="Output 4 3 3 2 2 5 2 3" xfId="38052"/>
    <cellStyle name="Output 4 3 3 2 2 5 3" xfId="9065"/>
    <cellStyle name="Output 4 3 3 2 2 5 3 2" xfId="20875"/>
    <cellStyle name="Output 4 3 3 2 2 5 3 2 2" xfId="44494"/>
    <cellStyle name="Output 4 3 3 2 2 5 3 3" xfId="32686"/>
    <cellStyle name="Output 4 3 3 2 2 5 4" xfId="19960"/>
    <cellStyle name="Output 4 3 3 2 2 5 4 2" xfId="43581"/>
    <cellStyle name="Output 4 3 3 2 2 5 5" xfId="31773"/>
    <cellStyle name="Output 4 3 3 2 2 6" xfId="9923"/>
    <cellStyle name="Output 4 3 3 2 2 6 2" xfId="21733"/>
    <cellStyle name="Output 4 3 3 2 2 6 2 2" xfId="45352"/>
    <cellStyle name="Output 4 3 3 2 2 6 3" xfId="33544"/>
    <cellStyle name="Output 4 3 3 2 2 7" xfId="15845"/>
    <cellStyle name="Output 4 3 3 2 2 7 2" xfId="27655"/>
    <cellStyle name="Output 4 3 3 2 2 7 2 2" xfId="51274"/>
    <cellStyle name="Output 4 3 3 2 2 7 3" xfId="39466"/>
    <cellStyle name="Output 4 3 3 2 2 8" xfId="17112"/>
    <cellStyle name="Output 4 3 3 2 2 8 2" xfId="40733"/>
    <cellStyle name="Output 4 3 3 2 2 9" xfId="28925"/>
    <cellStyle name="Output 4 3 3 2 3" xfId="4083"/>
    <cellStyle name="Output 4 3 3 2 3 2" xfId="7845"/>
    <cellStyle name="Output 4 3 3 2 3 2 2" xfId="14130"/>
    <cellStyle name="Output 4 3 3 2 3 2 2 2" xfId="25940"/>
    <cellStyle name="Output 4 3 3 2 3 2 2 2 2" xfId="49559"/>
    <cellStyle name="Output 4 3 3 2 3 2 2 3" xfId="37751"/>
    <cellStyle name="Output 4 3 3 2 3 2 3" xfId="10457"/>
    <cellStyle name="Output 4 3 3 2 3 2 3 2" xfId="22267"/>
    <cellStyle name="Output 4 3 3 2 3 2 3 2 2" xfId="45886"/>
    <cellStyle name="Output 4 3 3 2 3 2 3 3" xfId="34078"/>
    <cellStyle name="Output 4 3 3 2 3 2 4" xfId="19659"/>
    <cellStyle name="Output 4 3 3 2 3 2 4 2" xfId="43280"/>
    <cellStyle name="Output 4 3 3 2 3 2 5" xfId="31472"/>
    <cellStyle name="Output 4 3 3 2 3 3" xfId="8302"/>
    <cellStyle name="Output 4 3 3 2 3 3 2" xfId="14587"/>
    <cellStyle name="Output 4 3 3 2 3 3 2 2" xfId="26397"/>
    <cellStyle name="Output 4 3 3 2 3 3 2 2 2" xfId="50016"/>
    <cellStyle name="Output 4 3 3 2 3 3 2 3" xfId="38208"/>
    <cellStyle name="Output 4 3 3 2 3 3 3" xfId="11936"/>
    <cellStyle name="Output 4 3 3 2 3 3 3 2" xfId="23746"/>
    <cellStyle name="Output 4 3 3 2 3 3 3 2 2" xfId="47365"/>
    <cellStyle name="Output 4 3 3 2 3 3 3 3" xfId="35557"/>
    <cellStyle name="Output 4 3 3 2 3 3 4" xfId="20116"/>
    <cellStyle name="Output 4 3 3 2 3 3 4 2" xfId="43737"/>
    <cellStyle name="Output 4 3 3 2 3 3 5" xfId="31929"/>
    <cellStyle name="Output 4 3 3 2 3 4" xfId="11330"/>
    <cellStyle name="Output 4 3 3 2 3 4 2" xfId="23140"/>
    <cellStyle name="Output 4 3 3 2 3 4 2 2" xfId="46759"/>
    <cellStyle name="Output 4 3 3 2 3 4 3" xfId="34951"/>
    <cellStyle name="Output 4 3 3 2 3 5" xfId="10784"/>
    <cellStyle name="Output 4 3 3 2 3 5 2" xfId="22594"/>
    <cellStyle name="Output 4 3 3 2 3 5 2 2" xfId="46213"/>
    <cellStyle name="Output 4 3 3 2 3 5 3" xfId="34405"/>
    <cellStyle name="Output 4 3 3 2 3 6" xfId="17701"/>
    <cellStyle name="Output 4 3 3 2 3 6 2" xfId="41322"/>
    <cellStyle name="Output 4 3 3 2 3 7" xfId="29514"/>
    <cellStyle name="Output 4 3 3 2 4" xfId="6853"/>
    <cellStyle name="Output 4 3 3 2 4 2" xfId="13138"/>
    <cellStyle name="Output 4 3 3 2 4 2 2" xfId="24948"/>
    <cellStyle name="Output 4 3 3 2 4 2 2 2" xfId="48567"/>
    <cellStyle name="Output 4 3 3 2 4 2 3" xfId="36759"/>
    <cellStyle name="Output 4 3 3 2 4 3" xfId="11280"/>
    <cellStyle name="Output 4 3 3 2 4 3 2" xfId="23090"/>
    <cellStyle name="Output 4 3 3 2 4 3 2 2" xfId="46709"/>
    <cellStyle name="Output 4 3 3 2 4 3 3" xfId="34901"/>
    <cellStyle name="Output 4 3 3 2 4 4" xfId="18667"/>
    <cellStyle name="Output 4 3 3 2 4 4 2" xfId="42288"/>
    <cellStyle name="Output 4 3 3 2 4 5" xfId="30480"/>
    <cellStyle name="Output 4 3 3 2 5" xfId="7365"/>
    <cellStyle name="Output 4 3 3 2 5 2" xfId="13650"/>
    <cellStyle name="Output 4 3 3 2 5 2 2" xfId="25460"/>
    <cellStyle name="Output 4 3 3 2 5 2 2 2" xfId="49079"/>
    <cellStyle name="Output 4 3 3 2 5 2 3" xfId="37271"/>
    <cellStyle name="Output 4 3 3 2 5 3" xfId="16518"/>
    <cellStyle name="Output 4 3 3 2 5 3 2" xfId="28328"/>
    <cellStyle name="Output 4 3 3 2 5 3 2 2" xfId="51947"/>
    <cellStyle name="Output 4 3 3 2 5 3 3" xfId="40139"/>
    <cellStyle name="Output 4 3 3 2 5 4" xfId="19179"/>
    <cellStyle name="Output 4 3 3 2 5 4 2" xfId="42800"/>
    <cellStyle name="Output 4 3 3 2 5 5" xfId="30992"/>
    <cellStyle name="Output 4 3 3 2 6" xfId="9783"/>
    <cellStyle name="Output 4 3 3 2 6 2" xfId="21593"/>
    <cellStyle name="Output 4 3 3 2 6 2 2" xfId="45212"/>
    <cellStyle name="Output 4 3 3 2 6 3" xfId="33404"/>
    <cellStyle name="Output 4 3 3 2 7" xfId="16341"/>
    <cellStyle name="Output 4 3 3 2 7 2" xfId="28151"/>
    <cellStyle name="Output 4 3 3 2 7 2 2" xfId="51770"/>
    <cellStyle name="Output 4 3 3 2 7 3" xfId="39962"/>
    <cellStyle name="Output 4 3 3 2 8" xfId="17082"/>
    <cellStyle name="Output 4 3 3 2 8 2" xfId="40703"/>
    <cellStyle name="Output 4 3 3 2 9" xfId="28895"/>
    <cellStyle name="Output 4 3 3 3" xfId="3844"/>
    <cellStyle name="Output 4 3 3 3 2" xfId="7736"/>
    <cellStyle name="Output 4 3 3 3 2 2" xfId="14021"/>
    <cellStyle name="Output 4 3 3 3 2 2 2" xfId="25831"/>
    <cellStyle name="Output 4 3 3 3 2 2 2 2" xfId="49450"/>
    <cellStyle name="Output 4 3 3 3 2 2 3" xfId="37642"/>
    <cellStyle name="Output 4 3 3 3 2 3" xfId="16096"/>
    <cellStyle name="Output 4 3 3 3 2 3 2" xfId="27906"/>
    <cellStyle name="Output 4 3 3 3 2 3 2 2" xfId="51525"/>
    <cellStyle name="Output 4 3 3 3 2 3 3" xfId="39717"/>
    <cellStyle name="Output 4 3 3 3 2 4" xfId="19550"/>
    <cellStyle name="Output 4 3 3 3 2 4 2" xfId="43171"/>
    <cellStyle name="Output 4 3 3 3 2 5" xfId="31363"/>
    <cellStyle name="Output 4 3 3 3 3" xfId="6452"/>
    <cellStyle name="Output 4 3 3 3 3 2" xfId="12738"/>
    <cellStyle name="Output 4 3 3 3 3 2 2" xfId="24548"/>
    <cellStyle name="Output 4 3 3 3 3 2 2 2" xfId="48167"/>
    <cellStyle name="Output 4 3 3 3 3 2 3" xfId="36359"/>
    <cellStyle name="Output 4 3 3 3 3 3" xfId="10568"/>
    <cellStyle name="Output 4 3 3 3 3 3 2" xfId="22378"/>
    <cellStyle name="Output 4 3 3 3 3 3 2 2" xfId="45997"/>
    <cellStyle name="Output 4 3 3 3 3 3 3" xfId="34189"/>
    <cellStyle name="Output 4 3 3 3 3 4" xfId="18267"/>
    <cellStyle name="Output 4 3 3 3 3 4 2" xfId="41888"/>
    <cellStyle name="Output 4 3 3 3 3 5" xfId="30080"/>
    <cellStyle name="Output 4 3 3 3 4" xfId="11182"/>
    <cellStyle name="Output 4 3 3 3 4 2" xfId="22992"/>
    <cellStyle name="Output 4 3 3 3 4 2 2" xfId="46611"/>
    <cellStyle name="Output 4 3 3 3 4 3" xfId="34803"/>
    <cellStyle name="Output 4 3 3 3 5" xfId="10139"/>
    <cellStyle name="Output 4 3 3 3 5 2" xfId="21949"/>
    <cellStyle name="Output 4 3 3 3 5 2 2" xfId="45568"/>
    <cellStyle name="Output 4 3 3 3 5 3" xfId="33760"/>
    <cellStyle name="Output 4 3 3 3 6" xfId="17617"/>
    <cellStyle name="Output 4 3 3 3 6 2" xfId="41238"/>
    <cellStyle name="Output 4 3 3 3 7" xfId="29430"/>
    <cellStyle name="Output 4 3 3 4" xfId="6724"/>
    <cellStyle name="Output 4 3 3 4 2" xfId="13009"/>
    <cellStyle name="Output 4 3 3 4 2 2" xfId="24819"/>
    <cellStyle name="Output 4 3 3 4 2 2 2" xfId="48438"/>
    <cellStyle name="Output 4 3 3 4 2 3" xfId="36630"/>
    <cellStyle name="Output 4 3 3 4 3" xfId="15614"/>
    <cellStyle name="Output 4 3 3 4 3 2" xfId="27424"/>
    <cellStyle name="Output 4 3 3 4 3 2 2" xfId="51043"/>
    <cellStyle name="Output 4 3 3 4 3 3" xfId="39235"/>
    <cellStyle name="Output 4 3 3 4 4" xfId="18538"/>
    <cellStyle name="Output 4 3 3 4 4 2" xfId="42159"/>
    <cellStyle name="Output 4 3 3 4 5" xfId="30351"/>
    <cellStyle name="Output 4 3 3 5" xfId="7023"/>
    <cellStyle name="Output 4 3 3 5 2" xfId="13308"/>
    <cellStyle name="Output 4 3 3 5 2 2" xfId="25118"/>
    <cellStyle name="Output 4 3 3 5 2 2 2" xfId="48737"/>
    <cellStyle name="Output 4 3 3 5 2 3" xfId="36929"/>
    <cellStyle name="Output 4 3 3 5 3" xfId="15448"/>
    <cellStyle name="Output 4 3 3 5 3 2" xfId="27258"/>
    <cellStyle name="Output 4 3 3 5 3 2 2" xfId="50877"/>
    <cellStyle name="Output 4 3 3 5 3 3" xfId="39069"/>
    <cellStyle name="Output 4 3 3 5 4" xfId="18837"/>
    <cellStyle name="Output 4 3 3 5 4 2" xfId="42458"/>
    <cellStyle name="Output 4 3 3 5 5" xfId="30650"/>
    <cellStyle name="Output 4 3 3 6" xfId="9593"/>
    <cellStyle name="Output 4 3 3 6 2" xfId="21403"/>
    <cellStyle name="Output 4 3 3 6 2 2" xfId="45022"/>
    <cellStyle name="Output 4 3 3 6 3" xfId="33214"/>
    <cellStyle name="Output 4 3 3 7" xfId="12476"/>
    <cellStyle name="Output 4 3 3 7 2" xfId="24286"/>
    <cellStyle name="Output 4 3 3 7 2 2" xfId="47905"/>
    <cellStyle name="Output 4 3 3 7 3" xfId="36097"/>
    <cellStyle name="Output 4 3 3 8" xfId="16998"/>
    <cellStyle name="Output 4 3 3 8 2" xfId="40619"/>
    <cellStyle name="Output 4 3 3 9" xfId="28811"/>
    <cellStyle name="Output 4 3 4" xfId="1290"/>
    <cellStyle name="Output 4 3 4 2" xfId="1675"/>
    <cellStyle name="Output 4 3 4 2 2" xfId="2213"/>
    <cellStyle name="Output 4 3 4 2 2 2" xfId="4866"/>
    <cellStyle name="Output 4 3 4 2 2 2 2" xfId="8040"/>
    <cellStyle name="Output 4 3 4 2 2 2 2 2" xfId="14325"/>
    <cellStyle name="Output 4 3 4 2 2 2 2 2 2" xfId="26135"/>
    <cellStyle name="Output 4 3 4 2 2 2 2 2 2 2" xfId="49754"/>
    <cellStyle name="Output 4 3 4 2 2 2 2 2 3" xfId="37946"/>
    <cellStyle name="Output 4 3 4 2 2 2 2 3" xfId="9154"/>
    <cellStyle name="Output 4 3 4 2 2 2 2 3 2" xfId="20964"/>
    <cellStyle name="Output 4 3 4 2 2 2 2 3 2 2" xfId="44583"/>
    <cellStyle name="Output 4 3 4 2 2 2 2 3 3" xfId="32775"/>
    <cellStyle name="Output 4 3 4 2 2 2 2 4" xfId="19854"/>
    <cellStyle name="Output 4 3 4 2 2 2 2 4 2" xfId="43475"/>
    <cellStyle name="Output 4 3 4 2 2 2 2 5" xfId="31667"/>
    <cellStyle name="Output 4 3 4 2 2 2 3" xfId="8016"/>
    <cellStyle name="Output 4 3 4 2 2 2 3 2" xfId="14301"/>
    <cellStyle name="Output 4 3 4 2 2 2 3 2 2" xfId="26111"/>
    <cellStyle name="Output 4 3 4 2 2 2 3 2 2 2" xfId="49730"/>
    <cellStyle name="Output 4 3 4 2 2 2 3 2 3" xfId="37922"/>
    <cellStyle name="Output 4 3 4 2 2 2 3 3" xfId="15324"/>
    <cellStyle name="Output 4 3 4 2 2 2 3 3 2" xfId="27134"/>
    <cellStyle name="Output 4 3 4 2 2 2 3 3 2 2" xfId="50753"/>
    <cellStyle name="Output 4 3 4 2 2 2 3 3 3" xfId="38945"/>
    <cellStyle name="Output 4 3 4 2 2 2 3 4" xfId="19830"/>
    <cellStyle name="Output 4 3 4 2 2 2 3 4 2" xfId="43451"/>
    <cellStyle name="Output 4 3 4 2 2 2 3 5" xfId="31643"/>
    <cellStyle name="Output 4 3 4 2 2 2 4" xfId="11742"/>
    <cellStyle name="Output 4 3 4 2 2 2 4 2" xfId="23552"/>
    <cellStyle name="Output 4 3 4 2 2 2 4 2 2" xfId="47171"/>
    <cellStyle name="Output 4 3 4 2 2 2 4 3" xfId="35363"/>
    <cellStyle name="Output 4 3 4 2 2 2 5" xfId="10473"/>
    <cellStyle name="Output 4 3 4 2 2 2 5 2" xfId="22283"/>
    <cellStyle name="Output 4 3 4 2 2 2 5 2 2" xfId="45902"/>
    <cellStyle name="Output 4 3 4 2 2 2 5 3" xfId="34094"/>
    <cellStyle name="Output 4 3 4 2 2 2 6" xfId="17767"/>
    <cellStyle name="Output 4 3 4 2 2 2 6 2" xfId="41388"/>
    <cellStyle name="Output 4 3 4 2 2 2 7" xfId="29580"/>
    <cellStyle name="Output 4 3 4 2 2 3" xfId="6192"/>
    <cellStyle name="Output 4 3 4 2 2 3 2" xfId="8532"/>
    <cellStyle name="Output 4 3 4 2 2 3 2 2" xfId="14817"/>
    <cellStyle name="Output 4 3 4 2 2 3 2 2 2" xfId="26627"/>
    <cellStyle name="Output 4 3 4 2 2 3 2 2 2 2" xfId="50246"/>
    <cellStyle name="Output 4 3 4 2 2 3 2 2 3" xfId="38438"/>
    <cellStyle name="Output 4 3 4 2 2 3 2 3" xfId="10342"/>
    <cellStyle name="Output 4 3 4 2 2 3 2 3 2" xfId="22152"/>
    <cellStyle name="Output 4 3 4 2 2 3 2 3 2 2" xfId="45771"/>
    <cellStyle name="Output 4 3 4 2 2 3 2 3 3" xfId="33963"/>
    <cellStyle name="Output 4 3 4 2 2 3 2 4" xfId="20346"/>
    <cellStyle name="Output 4 3 4 2 2 3 2 4 2" xfId="43967"/>
    <cellStyle name="Output 4 3 4 2 2 3 2 5" xfId="32159"/>
    <cellStyle name="Output 4 3 4 2 2 3 3" xfId="8870"/>
    <cellStyle name="Output 4 3 4 2 2 3 3 2" xfId="15155"/>
    <cellStyle name="Output 4 3 4 2 2 3 3 2 2" xfId="26965"/>
    <cellStyle name="Output 4 3 4 2 2 3 3 2 2 2" xfId="50584"/>
    <cellStyle name="Output 4 3 4 2 2 3 3 2 3" xfId="38776"/>
    <cellStyle name="Output 4 3 4 2 2 3 3 3" xfId="12328"/>
    <cellStyle name="Output 4 3 4 2 2 3 3 3 2" xfId="24138"/>
    <cellStyle name="Output 4 3 4 2 2 3 3 3 2 2" xfId="47757"/>
    <cellStyle name="Output 4 3 4 2 2 3 3 3 3" xfId="35949"/>
    <cellStyle name="Output 4 3 4 2 2 3 3 4" xfId="20684"/>
    <cellStyle name="Output 4 3 4 2 2 3 3 4 2" xfId="44305"/>
    <cellStyle name="Output 4 3 4 2 2 3 3 5" xfId="32497"/>
    <cellStyle name="Output 4 3 4 2 2 3 4" xfId="12501"/>
    <cellStyle name="Output 4 3 4 2 2 3 4 2" xfId="24311"/>
    <cellStyle name="Output 4 3 4 2 2 3 4 2 2" xfId="47930"/>
    <cellStyle name="Output 4 3 4 2 2 3 4 3" xfId="36122"/>
    <cellStyle name="Output 4 3 4 2 2 3 5" xfId="16384"/>
    <cellStyle name="Output 4 3 4 2 2 3 5 2" xfId="28194"/>
    <cellStyle name="Output 4 3 4 2 2 3 5 2 2" xfId="51813"/>
    <cellStyle name="Output 4 3 4 2 2 3 5 3" xfId="40005"/>
    <cellStyle name="Output 4 3 4 2 2 3 6" xfId="18060"/>
    <cellStyle name="Output 4 3 4 2 2 3 6 2" xfId="41681"/>
    <cellStyle name="Output 4 3 4 2 2 3 7" xfId="29873"/>
    <cellStyle name="Output 4 3 4 2 2 4" xfId="7052"/>
    <cellStyle name="Output 4 3 4 2 2 4 2" xfId="13337"/>
    <cellStyle name="Output 4 3 4 2 2 4 2 2" xfId="25147"/>
    <cellStyle name="Output 4 3 4 2 2 4 2 2 2" xfId="48766"/>
    <cellStyle name="Output 4 3 4 2 2 4 2 3" xfId="36958"/>
    <cellStyle name="Output 4 3 4 2 2 4 3" xfId="11262"/>
    <cellStyle name="Output 4 3 4 2 2 4 3 2" xfId="23072"/>
    <cellStyle name="Output 4 3 4 2 2 4 3 2 2" xfId="46691"/>
    <cellStyle name="Output 4 3 4 2 2 4 3 3" xfId="34883"/>
    <cellStyle name="Output 4 3 4 2 2 4 4" xfId="18866"/>
    <cellStyle name="Output 4 3 4 2 2 4 4 2" xfId="42487"/>
    <cellStyle name="Output 4 3 4 2 2 4 5" xfId="30679"/>
    <cellStyle name="Output 4 3 4 2 2 5" xfId="7872"/>
    <cellStyle name="Output 4 3 4 2 2 5 2" xfId="14157"/>
    <cellStyle name="Output 4 3 4 2 2 5 2 2" xfId="25967"/>
    <cellStyle name="Output 4 3 4 2 2 5 2 2 2" xfId="49586"/>
    <cellStyle name="Output 4 3 4 2 2 5 2 3" xfId="37778"/>
    <cellStyle name="Output 4 3 4 2 2 5 3" xfId="12090"/>
    <cellStyle name="Output 4 3 4 2 2 5 3 2" xfId="23900"/>
    <cellStyle name="Output 4 3 4 2 2 5 3 2 2" xfId="47519"/>
    <cellStyle name="Output 4 3 4 2 2 5 3 3" xfId="35711"/>
    <cellStyle name="Output 4 3 4 2 2 5 4" xfId="19686"/>
    <cellStyle name="Output 4 3 4 2 2 5 4 2" xfId="43307"/>
    <cellStyle name="Output 4 3 4 2 2 5 5" xfId="31499"/>
    <cellStyle name="Output 4 3 4 2 2 6" xfId="10180"/>
    <cellStyle name="Output 4 3 4 2 2 6 2" xfId="21990"/>
    <cellStyle name="Output 4 3 4 2 2 6 2 2" xfId="45609"/>
    <cellStyle name="Output 4 3 4 2 2 6 3" xfId="33801"/>
    <cellStyle name="Output 4 3 4 2 2 7" xfId="11666"/>
    <cellStyle name="Output 4 3 4 2 2 7 2" xfId="23476"/>
    <cellStyle name="Output 4 3 4 2 2 7 2 2" xfId="47095"/>
    <cellStyle name="Output 4 3 4 2 2 7 3" xfId="35287"/>
    <cellStyle name="Output 4 3 4 2 2 8" xfId="17148"/>
    <cellStyle name="Output 4 3 4 2 2 8 2" xfId="40769"/>
    <cellStyle name="Output 4 3 4 2 2 9" xfId="28961"/>
    <cellStyle name="Output 4 3 4 2 3" xfId="4333"/>
    <cellStyle name="Output 4 3 4 2 3 2" xfId="7897"/>
    <cellStyle name="Output 4 3 4 2 3 2 2" xfId="14182"/>
    <cellStyle name="Output 4 3 4 2 3 2 2 2" xfId="25992"/>
    <cellStyle name="Output 4 3 4 2 3 2 2 2 2" xfId="49611"/>
    <cellStyle name="Output 4 3 4 2 3 2 2 3" xfId="37803"/>
    <cellStyle name="Output 4 3 4 2 3 2 3" xfId="10344"/>
    <cellStyle name="Output 4 3 4 2 3 2 3 2" xfId="22154"/>
    <cellStyle name="Output 4 3 4 2 3 2 3 2 2" xfId="45773"/>
    <cellStyle name="Output 4 3 4 2 3 2 3 3" xfId="33965"/>
    <cellStyle name="Output 4 3 4 2 3 2 4" xfId="19711"/>
    <cellStyle name="Output 4 3 4 2 3 2 4 2" xfId="43332"/>
    <cellStyle name="Output 4 3 4 2 3 2 5" xfId="31524"/>
    <cellStyle name="Output 4 3 4 2 3 3" xfId="6822"/>
    <cellStyle name="Output 4 3 4 2 3 3 2" xfId="13107"/>
    <cellStyle name="Output 4 3 4 2 3 3 2 2" xfId="24917"/>
    <cellStyle name="Output 4 3 4 2 3 3 2 2 2" xfId="48536"/>
    <cellStyle name="Output 4 3 4 2 3 3 2 3" xfId="36728"/>
    <cellStyle name="Output 4 3 4 2 3 3 3" xfId="10814"/>
    <cellStyle name="Output 4 3 4 2 3 3 3 2" xfId="22624"/>
    <cellStyle name="Output 4 3 4 2 3 3 3 2 2" xfId="46243"/>
    <cellStyle name="Output 4 3 4 2 3 3 3 3" xfId="34435"/>
    <cellStyle name="Output 4 3 4 2 3 3 4" xfId="18636"/>
    <cellStyle name="Output 4 3 4 2 3 3 4 2" xfId="42257"/>
    <cellStyle name="Output 4 3 4 2 3 3 5" xfId="30449"/>
    <cellStyle name="Output 4 3 4 2 3 4" xfId="11449"/>
    <cellStyle name="Output 4 3 4 2 3 4 2" xfId="23259"/>
    <cellStyle name="Output 4 3 4 2 3 4 2 2" xfId="46878"/>
    <cellStyle name="Output 4 3 4 2 3 4 3" xfId="35070"/>
    <cellStyle name="Output 4 3 4 2 3 5" xfId="10162"/>
    <cellStyle name="Output 4 3 4 2 3 5 2" xfId="21972"/>
    <cellStyle name="Output 4 3 4 2 3 5 2 2" xfId="45591"/>
    <cellStyle name="Output 4 3 4 2 3 5 3" xfId="33783"/>
    <cellStyle name="Output 4 3 4 2 3 6" xfId="17714"/>
    <cellStyle name="Output 4 3 4 2 3 6 2" xfId="41335"/>
    <cellStyle name="Output 4 3 4 2 3 7" xfId="29527"/>
    <cellStyle name="Output 4 3 4 2 4" xfId="6912"/>
    <cellStyle name="Output 4 3 4 2 4 2" xfId="13197"/>
    <cellStyle name="Output 4 3 4 2 4 2 2" xfId="25007"/>
    <cellStyle name="Output 4 3 4 2 4 2 2 2" xfId="48626"/>
    <cellStyle name="Output 4 3 4 2 4 2 3" xfId="36818"/>
    <cellStyle name="Output 4 3 4 2 4 3" xfId="9801"/>
    <cellStyle name="Output 4 3 4 2 4 3 2" xfId="21611"/>
    <cellStyle name="Output 4 3 4 2 4 3 2 2" xfId="45230"/>
    <cellStyle name="Output 4 3 4 2 4 3 3" xfId="33422"/>
    <cellStyle name="Output 4 3 4 2 4 4" xfId="18726"/>
    <cellStyle name="Output 4 3 4 2 4 4 2" xfId="42347"/>
    <cellStyle name="Output 4 3 4 2 4 5" xfId="30539"/>
    <cellStyle name="Output 4 3 4 2 5" xfId="6438"/>
    <cellStyle name="Output 4 3 4 2 5 2" xfId="12724"/>
    <cellStyle name="Output 4 3 4 2 5 2 2" xfId="24534"/>
    <cellStyle name="Output 4 3 4 2 5 2 2 2" xfId="48153"/>
    <cellStyle name="Output 4 3 4 2 5 2 3" xfId="36345"/>
    <cellStyle name="Output 4 3 4 2 5 3" xfId="16497"/>
    <cellStyle name="Output 4 3 4 2 5 3 2" xfId="28307"/>
    <cellStyle name="Output 4 3 4 2 5 3 2 2" xfId="51926"/>
    <cellStyle name="Output 4 3 4 2 5 3 3" xfId="40118"/>
    <cellStyle name="Output 4 3 4 2 5 4" xfId="18253"/>
    <cellStyle name="Output 4 3 4 2 5 4 2" xfId="41874"/>
    <cellStyle name="Output 4 3 4 2 5 5" xfId="30066"/>
    <cellStyle name="Output 4 3 4 2 6" xfId="9906"/>
    <cellStyle name="Output 4 3 4 2 6 2" xfId="21716"/>
    <cellStyle name="Output 4 3 4 2 6 2 2" xfId="45335"/>
    <cellStyle name="Output 4 3 4 2 6 3" xfId="33527"/>
    <cellStyle name="Output 4 3 4 2 7" xfId="16221"/>
    <cellStyle name="Output 4 3 4 2 7 2" xfId="28031"/>
    <cellStyle name="Output 4 3 4 2 7 2 2" xfId="51650"/>
    <cellStyle name="Output 4 3 4 2 7 3" xfId="39842"/>
    <cellStyle name="Output 4 3 4 2 8" xfId="17095"/>
    <cellStyle name="Output 4 3 4 2 8 2" xfId="40716"/>
    <cellStyle name="Output 4 3 4 2 9" xfId="28908"/>
    <cellStyle name="Output 4 3 4 3" xfId="3978"/>
    <cellStyle name="Output 4 3 4 3 2" xfId="7802"/>
    <cellStyle name="Output 4 3 4 3 2 2" xfId="14087"/>
    <cellStyle name="Output 4 3 4 3 2 2 2" xfId="25897"/>
    <cellStyle name="Output 4 3 4 3 2 2 2 2" xfId="49516"/>
    <cellStyle name="Output 4 3 4 3 2 2 3" xfId="37708"/>
    <cellStyle name="Output 4 3 4 3 2 3" xfId="9805"/>
    <cellStyle name="Output 4 3 4 3 2 3 2" xfId="21615"/>
    <cellStyle name="Output 4 3 4 3 2 3 2 2" xfId="45234"/>
    <cellStyle name="Output 4 3 4 3 2 3 3" xfId="33426"/>
    <cellStyle name="Output 4 3 4 3 2 4" xfId="19616"/>
    <cellStyle name="Output 4 3 4 3 2 4 2" xfId="43237"/>
    <cellStyle name="Output 4 3 4 3 2 5" xfId="31429"/>
    <cellStyle name="Output 4 3 4 3 3" xfId="6322"/>
    <cellStyle name="Output 4 3 4 3 3 2" xfId="12608"/>
    <cellStyle name="Output 4 3 4 3 3 2 2" xfId="24418"/>
    <cellStyle name="Output 4 3 4 3 3 2 2 2" xfId="48037"/>
    <cellStyle name="Output 4 3 4 3 3 2 3" xfId="36229"/>
    <cellStyle name="Output 4 3 4 3 3 3" xfId="11826"/>
    <cellStyle name="Output 4 3 4 3 3 3 2" xfId="23636"/>
    <cellStyle name="Output 4 3 4 3 3 3 2 2" xfId="47255"/>
    <cellStyle name="Output 4 3 4 3 3 3 3" xfId="35447"/>
    <cellStyle name="Output 4 3 4 3 3 4" xfId="18137"/>
    <cellStyle name="Output 4 3 4 3 3 4 2" xfId="41758"/>
    <cellStyle name="Output 4 3 4 3 3 5" xfId="29950"/>
    <cellStyle name="Output 4 3 4 3 4" xfId="11271"/>
    <cellStyle name="Output 4 3 4 3 4 2" xfId="23081"/>
    <cellStyle name="Output 4 3 4 3 4 2 2" xfId="46700"/>
    <cellStyle name="Output 4 3 4 3 4 3" xfId="34892"/>
    <cellStyle name="Output 4 3 4 3 5" xfId="10258"/>
    <cellStyle name="Output 4 3 4 3 5 2" xfId="22068"/>
    <cellStyle name="Output 4 3 4 3 5 2 2" xfId="45687"/>
    <cellStyle name="Output 4 3 4 3 5 3" xfId="33879"/>
    <cellStyle name="Output 4 3 4 3 6" xfId="17675"/>
    <cellStyle name="Output 4 3 4 3 6 2" xfId="41296"/>
    <cellStyle name="Output 4 3 4 3 7" xfId="29488"/>
    <cellStyle name="Output 4 3 4 4" xfId="6804"/>
    <cellStyle name="Output 4 3 4 4 2" xfId="13089"/>
    <cellStyle name="Output 4 3 4 4 2 2" xfId="24899"/>
    <cellStyle name="Output 4 3 4 4 2 2 2" xfId="48518"/>
    <cellStyle name="Output 4 3 4 4 2 3" xfId="36710"/>
    <cellStyle name="Output 4 3 4 4 3" xfId="11033"/>
    <cellStyle name="Output 4 3 4 4 3 2" xfId="22843"/>
    <cellStyle name="Output 4 3 4 4 3 2 2" xfId="46462"/>
    <cellStyle name="Output 4 3 4 4 3 3" xfId="34654"/>
    <cellStyle name="Output 4 3 4 4 4" xfId="18618"/>
    <cellStyle name="Output 4 3 4 4 4 2" xfId="42239"/>
    <cellStyle name="Output 4 3 4 4 5" xfId="30431"/>
    <cellStyle name="Output 4 3 4 5" xfId="8105"/>
    <cellStyle name="Output 4 3 4 5 2" xfId="14390"/>
    <cellStyle name="Output 4 3 4 5 2 2" xfId="26200"/>
    <cellStyle name="Output 4 3 4 5 2 2 2" xfId="49819"/>
    <cellStyle name="Output 4 3 4 5 2 3" xfId="38011"/>
    <cellStyle name="Output 4 3 4 5 3" xfId="15269"/>
    <cellStyle name="Output 4 3 4 5 3 2" xfId="27079"/>
    <cellStyle name="Output 4 3 4 5 3 2 2" xfId="50698"/>
    <cellStyle name="Output 4 3 4 5 3 3" xfId="38890"/>
    <cellStyle name="Output 4 3 4 5 4" xfId="19919"/>
    <cellStyle name="Output 4 3 4 5 4 2" xfId="43540"/>
    <cellStyle name="Output 4 3 4 5 5" xfId="31732"/>
    <cellStyle name="Output 4 3 4 6" xfId="9710"/>
    <cellStyle name="Output 4 3 4 6 2" xfId="21520"/>
    <cellStyle name="Output 4 3 4 6 2 2" xfId="45139"/>
    <cellStyle name="Output 4 3 4 6 3" xfId="33331"/>
    <cellStyle name="Output 4 3 4 7" xfId="9666"/>
    <cellStyle name="Output 4 3 4 7 2" xfId="21476"/>
    <cellStyle name="Output 4 3 4 7 2 2" xfId="45095"/>
    <cellStyle name="Output 4 3 4 7 3" xfId="33287"/>
    <cellStyle name="Output 4 3 4 8" xfId="17056"/>
    <cellStyle name="Output 4 3 4 8 2" xfId="40677"/>
    <cellStyle name="Output 4 3 4 9" xfId="28869"/>
    <cellStyle name="Output 4 3 5" xfId="3695"/>
    <cellStyle name="Output 4 3 5 2" xfId="7617"/>
    <cellStyle name="Output 4 3 5 2 2" xfId="13902"/>
    <cellStyle name="Output 4 3 5 2 2 2" xfId="25712"/>
    <cellStyle name="Output 4 3 5 2 2 2 2" xfId="49331"/>
    <cellStyle name="Output 4 3 5 2 2 3" xfId="37523"/>
    <cellStyle name="Output 4 3 5 2 3" xfId="9826"/>
    <cellStyle name="Output 4 3 5 2 3 2" xfId="21636"/>
    <cellStyle name="Output 4 3 5 2 3 2 2" xfId="45255"/>
    <cellStyle name="Output 4 3 5 2 3 3" xfId="33447"/>
    <cellStyle name="Output 4 3 5 2 4" xfId="19431"/>
    <cellStyle name="Output 4 3 5 2 4 2" xfId="43052"/>
    <cellStyle name="Output 4 3 5 2 5" xfId="31244"/>
    <cellStyle name="Output 4 3 5 3" xfId="7119"/>
    <cellStyle name="Output 4 3 5 3 2" xfId="13404"/>
    <cellStyle name="Output 4 3 5 3 2 2" xfId="25214"/>
    <cellStyle name="Output 4 3 5 3 2 2 2" xfId="48833"/>
    <cellStyle name="Output 4 3 5 3 2 3" xfId="37025"/>
    <cellStyle name="Output 4 3 5 3 3" xfId="9140"/>
    <cellStyle name="Output 4 3 5 3 3 2" xfId="20950"/>
    <cellStyle name="Output 4 3 5 3 3 2 2" xfId="44569"/>
    <cellStyle name="Output 4 3 5 3 3 3" xfId="32761"/>
    <cellStyle name="Output 4 3 5 3 4" xfId="18933"/>
    <cellStyle name="Output 4 3 5 3 4 2" xfId="42554"/>
    <cellStyle name="Output 4 3 5 3 5" xfId="30746"/>
    <cellStyle name="Output 4 3 5 4" xfId="11055"/>
    <cellStyle name="Output 4 3 5 4 2" xfId="22865"/>
    <cellStyle name="Output 4 3 5 4 2 2" xfId="46484"/>
    <cellStyle name="Output 4 3 5 4 3" xfId="34676"/>
    <cellStyle name="Output 4 3 5 5" xfId="8958"/>
    <cellStyle name="Output 4 3 5 5 2" xfId="20768"/>
    <cellStyle name="Output 4 3 5 5 2 2" xfId="44387"/>
    <cellStyle name="Output 4 3 5 5 3" xfId="32579"/>
    <cellStyle name="Output 4 3 5 6" xfId="17511"/>
    <cellStyle name="Output 4 3 5 6 2" xfId="41132"/>
    <cellStyle name="Output 4 3 5 7" xfId="29324"/>
    <cellStyle name="Output 4 3 6" xfId="6570"/>
    <cellStyle name="Output 4 3 6 2" xfId="12855"/>
    <cellStyle name="Output 4 3 6 2 2" xfId="24665"/>
    <cellStyle name="Output 4 3 6 2 2 2" xfId="48284"/>
    <cellStyle name="Output 4 3 6 2 3" xfId="36476"/>
    <cellStyle name="Output 4 3 6 3" xfId="15799"/>
    <cellStyle name="Output 4 3 6 3 2" xfId="27609"/>
    <cellStyle name="Output 4 3 6 3 2 2" xfId="51228"/>
    <cellStyle name="Output 4 3 6 3 3" xfId="39420"/>
    <cellStyle name="Output 4 3 6 4" xfId="18384"/>
    <cellStyle name="Output 4 3 6 4 2" xfId="42005"/>
    <cellStyle name="Output 4 3 6 5" xfId="30197"/>
    <cellStyle name="Output 4 3 7" xfId="7256"/>
    <cellStyle name="Output 4 3 7 2" xfId="13541"/>
    <cellStyle name="Output 4 3 7 2 2" xfId="25351"/>
    <cellStyle name="Output 4 3 7 2 2 2" xfId="48970"/>
    <cellStyle name="Output 4 3 7 2 3" xfId="37162"/>
    <cellStyle name="Output 4 3 7 3" xfId="16504"/>
    <cellStyle name="Output 4 3 7 3 2" xfId="28314"/>
    <cellStyle name="Output 4 3 7 3 2 2" xfId="51933"/>
    <cellStyle name="Output 4 3 7 3 3" xfId="40125"/>
    <cellStyle name="Output 4 3 7 4" xfId="19070"/>
    <cellStyle name="Output 4 3 7 4 2" xfId="42691"/>
    <cellStyle name="Output 4 3 7 5" xfId="30883"/>
    <cellStyle name="Output 4 3 8" xfId="9386"/>
    <cellStyle name="Output 4 3 8 2" xfId="21196"/>
    <cellStyle name="Output 4 3 8 2 2" xfId="44815"/>
    <cellStyle name="Output 4 3 8 3" xfId="33007"/>
    <cellStyle name="Output 4 3 9" xfId="8954"/>
    <cellStyle name="Output 4 3 9 2" xfId="20764"/>
    <cellStyle name="Output 4 3 9 2 2" xfId="44383"/>
    <cellStyle name="Output 4 3 9 3" xfId="32575"/>
    <cellStyle name="Output 4 4" xfId="1107"/>
    <cellStyle name="Output 4 4 10" xfId="28815"/>
    <cellStyle name="Output 4 4 2" xfId="1036"/>
    <cellStyle name="Output 4 4 2 2" xfId="1236"/>
    <cellStyle name="Output 4 4 2 2 2" xfId="1673"/>
    <cellStyle name="Output 4 4 2 2 2 2" xfId="2211"/>
    <cellStyle name="Output 4 4 2 2 2 2 2" xfId="4864"/>
    <cellStyle name="Output 4 4 2 2 2 2 2 2" xfId="8038"/>
    <cellStyle name="Output 4 4 2 2 2 2 2 2 2" xfId="14323"/>
    <cellStyle name="Output 4 4 2 2 2 2 2 2 2 2" xfId="26133"/>
    <cellStyle name="Output 4 4 2 2 2 2 2 2 2 2 2" xfId="49752"/>
    <cellStyle name="Output 4 4 2 2 2 2 2 2 2 3" xfId="37944"/>
    <cellStyle name="Output 4 4 2 2 2 2 2 2 3" xfId="11060"/>
    <cellStyle name="Output 4 4 2 2 2 2 2 2 3 2" xfId="22870"/>
    <cellStyle name="Output 4 4 2 2 2 2 2 2 3 2 2" xfId="46489"/>
    <cellStyle name="Output 4 4 2 2 2 2 2 2 3 3" xfId="34681"/>
    <cellStyle name="Output 4 4 2 2 2 2 2 2 4" xfId="19852"/>
    <cellStyle name="Output 4 4 2 2 2 2 2 2 4 2" xfId="43473"/>
    <cellStyle name="Output 4 4 2 2 2 2 2 2 5" xfId="31665"/>
    <cellStyle name="Output 4 4 2 2 2 2 2 3" xfId="8150"/>
    <cellStyle name="Output 4 4 2 2 2 2 2 3 2" xfId="14435"/>
    <cellStyle name="Output 4 4 2 2 2 2 2 3 2 2" xfId="26245"/>
    <cellStyle name="Output 4 4 2 2 2 2 2 3 2 2 2" xfId="49864"/>
    <cellStyle name="Output 4 4 2 2 2 2 2 3 2 3" xfId="38056"/>
    <cellStyle name="Output 4 4 2 2 2 2 2 3 3" xfId="10612"/>
    <cellStyle name="Output 4 4 2 2 2 2 2 3 3 2" xfId="22422"/>
    <cellStyle name="Output 4 4 2 2 2 2 2 3 3 2 2" xfId="46041"/>
    <cellStyle name="Output 4 4 2 2 2 2 2 3 3 3" xfId="34233"/>
    <cellStyle name="Output 4 4 2 2 2 2 2 3 4" xfId="19964"/>
    <cellStyle name="Output 4 4 2 2 2 2 2 3 4 2" xfId="43585"/>
    <cellStyle name="Output 4 4 2 2 2 2 2 3 5" xfId="31777"/>
    <cellStyle name="Output 4 4 2 2 2 2 2 4" xfId="11740"/>
    <cellStyle name="Output 4 4 2 2 2 2 2 4 2" xfId="23550"/>
    <cellStyle name="Output 4 4 2 2 2 2 2 4 2 2" xfId="47169"/>
    <cellStyle name="Output 4 4 2 2 2 2 2 4 3" xfId="35361"/>
    <cellStyle name="Output 4 4 2 2 2 2 2 5" xfId="11208"/>
    <cellStyle name="Output 4 4 2 2 2 2 2 5 2" xfId="23018"/>
    <cellStyle name="Output 4 4 2 2 2 2 2 5 2 2" xfId="46637"/>
    <cellStyle name="Output 4 4 2 2 2 2 2 5 3" xfId="34829"/>
    <cellStyle name="Output 4 4 2 2 2 2 2 6" xfId="17765"/>
    <cellStyle name="Output 4 4 2 2 2 2 2 6 2" xfId="41386"/>
    <cellStyle name="Output 4 4 2 2 2 2 2 7" xfId="29578"/>
    <cellStyle name="Output 4 4 2 2 2 2 3" xfId="6190"/>
    <cellStyle name="Output 4 4 2 2 2 2 3 2" xfId="8530"/>
    <cellStyle name="Output 4 4 2 2 2 2 3 2 2" xfId="14815"/>
    <cellStyle name="Output 4 4 2 2 2 2 3 2 2 2" xfId="26625"/>
    <cellStyle name="Output 4 4 2 2 2 2 3 2 2 2 2" xfId="50244"/>
    <cellStyle name="Output 4 4 2 2 2 2 3 2 2 3" xfId="38436"/>
    <cellStyle name="Output 4 4 2 2 2 2 3 2 3" xfId="10953"/>
    <cellStyle name="Output 4 4 2 2 2 2 3 2 3 2" xfId="22763"/>
    <cellStyle name="Output 4 4 2 2 2 2 3 2 3 2 2" xfId="46382"/>
    <cellStyle name="Output 4 4 2 2 2 2 3 2 3 3" xfId="34574"/>
    <cellStyle name="Output 4 4 2 2 2 2 3 2 4" xfId="20344"/>
    <cellStyle name="Output 4 4 2 2 2 2 3 2 4 2" xfId="43965"/>
    <cellStyle name="Output 4 4 2 2 2 2 3 2 5" xfId="32157"/>
    <cellStyle name="Output 4 4 2 2 2 2 3 3" xfId="8868"/>
    <cellStyle name="Output 4 4 2 2 2 2 3 3 2" xfId="15153"/>
    <cellStyle name="Output 4 4 2 2 2 2 3 3 2 2" xfId="26963"/>
    <cellStyle name="Output 4 4 2 2 2 2 3 3 2 2 2" xfId="50582"/>
    <cellStyle name="Output 4 4 2 2 2 2 3 3 2 3" xfId="38774"/>
    <cellStyle name="Output 4 4 2 2 2 2 3 3 3" xfId="9115"/>
    <cellStyle name="Output 4 4 2 2 2 2 3 3 3 2" xfId="20925"/>
    <cellStyle name="Output 4 4 2 2 2 2 3 3 3 2 2" xfId="44544"/>
    <cellStyle name="Output 4 4 2 2 2 2 3 3 3 3" xfId="32736"/>
    <cellStyle name="Output 4 4 2 2 2 2 3 3 4" xfId="20682"/>
    <cellStyle name="Output 4 4 2 2 2 2 3 3 4 2" xfId="44303"/>
    <cellStyle name="Output 4 4 2 2 2 2 3 3 5" xfId="32495"/>
    <cellStyle name="Output 4 4 2 2 2 2 3 4" xfId="12499"/>
    <cellStyle name="Output 4 4 2 2 2 2 3 4 2" xfId="24309"/>
    <cellStyle name="Output 4 4 2 2 2 2 3 4 2 2" xfId="47928"/>
    <cellStyle name="Output 4 4 2 2 2 2 3 4 3" xfId="36120"/>
    <cellStyle name="Output 4 4 2 2 2 2 3 5" xfId="16012"/>
    <cellStyle name="Output 4 4 2 2 2 2 3 5 2" xfId="27822"/>
    <cellStyle name="Output 4 4 2 2 2 2 3 5 2 2" xfId="51441"/>
    <cellStyle name="Output 4 4 2 2 2 2 3 5 3" xfId="39633"/>
    <cellStyle name="Output 4 4 2 2 2 2 3 6" xfId="18058"/>
    <cellStyle name="Output 4 4 2 2 2 2 3 6 2" xfId="41679"/>
    <cellStyle name="Output 4 4 2 2 2 2 3 7" xfId="29871"/>
    <cellStyle name="Output 4 4 2 2 2 2 4" xfId="7050"/>
    <cellStyle name="Output 4 4 2 2 2 2 4 2" xfId="13335"/>
    <cellStyle name="Output 4 4 2 2 2 2 4 2 2" xfId="25145"/>
    <cellStyle name="Output 4 4 2 2 2 2 4 2 2 2" xfId="48764"/>
    <cellStyle name="Output 4 4 2 2 2 2 4 2 3" xfId="36956"/>
    <cellStyle name="Output 4 4 2 2 2 2 4 3" xfId="12211"/>
    <cellStyle name="Output 4 4 2 2 2 2 4 3 2" xfId="24021"/>
    <cellStyle name="Output 4 4 2 2 2 2 4 3 2 2" xfId="47640"/>
    <cellStyle name="Output 4 4 2 2 2 2 4 3 3" xfId="35832"/>
    <cellStyle name="Output 4 4 2 2 2 2 4 4" xfId="18864"/>
    <cellStyle name="Output 4 4 2 2 2 2 4 4 2" xfId="42485"/>
    <cellStyle name="Output 4 4 2 2 2 2 4 5" xfId="30677"/>
    <cellStyle name="Output 4 4 2 2 2 2 5" xfId="7960"/>
    <cellStyle name="Output 4 4 2 2 2 2 5 2" xfId="14245"/>
    <cellStyle name="Output 4 4 2 2 2 2 5 2 2" xfId="26055"/>
    <cellStyle name="Output 4 4 2 2 2 2 5 2 2 2" xfId="49674"/>
    <cellStyle name="Output 4 4 2 2 2 2 5 2 3" xfId="37866"/>
    <cellStyle name="Output 4 4 2 2 2 2 5 3" xfId="9047"/>
    <cellStyle name="Output 4 4 2 2 2 2 5 3 2" xfId="20857"/>
    <cellStyle name="Output 4 4 2 2 2 2 5 3 2 2" xfId="44476"/>
    <cellStyle name="Output 4 4 2 2 2 2 5 3 3" xfId="32668"/>
    <cellStyle name="Output 4 4 2 2 2 2 5 4" xfId="19774"/>
    <cellStyle name="Output 4 4 2 2 2 2 5 4 2" xfId="43395"/>
    <cellStyle name="Output 4 4 2 2 2 2 5 5" xfId="31587"/>
    <cellStyle name="Output 4 4 2 2 2 2 6" xfId="10178"/>
    <cellStyle name="Output 4 4 2 2 2 2 6 2" xfId="21988"/>
    <cellStyle name="Output 4 4 2 2 2 2 6 2 2" xfId="45607"/>
    <cellStyle name="Output 4 4 2 2 2 2 6 3" xfId="33799"/>
    <cellStyle name="Output 4 4 2 2 2 2 7" xfId="16674"/>
    <cellStyle name="Output 4 4 2 2 2 2 7 2" xfId="28484"/>
    <cellStyle name="Output 4 4 2 2 2 2 7 2 2" xfId="52103"/>
    <cellStyle name="Output 4 4 2 2 2 2 7 3" xfId="40295"/>
    <cellStyle name="Output 4 4 2 2 2 2 8" xfId="17146"/>
    <cellStyle name="Output 4 4 2 2 2 2 8 2" xfId="40767"/>
    <cellStyle name="Output 4 4 2 2 2 2 9" xfId="28959"/>
    <cellStyle name="Output 4 4 2 2 2 3" xfId="4331"/>
    <cellStyle name="Output 4 4 2 2 2 3 2" xfId="7895"/>
    <cellStyle name="Output 4 4 2 2 2 3 2 2" xfId="14180"/>
    <cellStyle name="Output 4 4 2 2 2 3 2 2 2" xfId="25990"/>
    <cellStyle name="Output 4 4 2 2 2 3 2 2 2 2" xfId="49609"/>
    <cellStyle name="Output 4 4 2 2 2 3 2 2 3" xfId="37801"/>
    <cellStyle name="Output 4 4 2 2 2 3 2 3" xfId="8995"/>
    <cellStyle name="Output 4 4 2 2 2 3 2 3 2" xfId="20805"/>
    <cellStyle name="Output 4 4 2 2 2 3 2 3 2 2" xfId="44424"/>
    <cellStyle name="Output 4 4 2 2 2 3 2 3 3" xfId="32616"/>
    <cellStyle name="Output 4 4 2 2 2 3 2 4" xfId="19709"/>
    <cellStyle name="Output 4 4 2 2 2 3 2 4 2" xfId="43330"/>
    <cellStyle name="Output 4 4 2 2 2 3 2 5" xfId="31522"/>
    <cellStyle name="Output 4 4 2 2 2 3 3" xfId="7035"/>
    <cellStyle name="Output 4 4 2 2 2 3 3 2" xfId="13320"/>
    <cellStyle name="Output 4 4 2 2 2 3 3 2 2" xfId="25130"/>
    <cellStyle name="Output 4 4 2 2 2 3 3 2 2 2" xfId="48749"/>
    <cellStyle name="Output 4 4 2 2 2 3 3 2 3" xfId="36941"/>
    <cellStyle name="Output 4 4 2 2 2 3 3 3" xfId="10253"/>
    <cellStyle name="Output 4 4 2 2 2 3 3 3 2" xfId="22063"/>
    <cellStyle name="Output 4 4 2 2 2 3 3 3 2 2" xfId="45682"/>
    <cellStyle name="Output 4 4 2 2 2 3 3 3 3" xfId="33874"/>
    <cellStyle name="Output 4 4 2 2 2 3 3 4" xfId="18849"/>
    <cellStyle name="Output 4 4 2 2 2 3 3 4 2" xfId="42470"/>
    <cellStyle name="Output 4 4 2 2 2 3 3 5" xfId="30662"/>
    <cellStyle name="Output 4 4 2 2 2 3 4" xfId="11447"/>
    <cellStyle name="Output 4 4 2 2 2 3 4 2" xfId="23257"/>
    <cellStyle name="Output 4 4 2 2 2 3 4 2 2" xfId="46876"/>
    <cellStyle name="Output 4 4 2 2 2 3 4 3" xfId="35068"/>
    <cellStyle name="Output 4 4 2 2 2 3 5" xfId="10666"/>
    <cellStyle name="Output 4 4 2 2 2 3 5 2" xfId="22476"/>
    <cellStyle name="Output 4 4 2 2 2 3 5 2 2" xfId="46095"/>
    <cellStyle name="Output 4 4 2 2 2 3 5 3" xfId="34287"/>
    <cellStyle name="Output 4 4 2 2 2 3 6" xfId="17712"/>
    <cellStyle name="Output 4 4 2 2 2 3 6 2" xfId="41333"/>
    <cellStyle name="Output 4 4 2 2 2 3 7" xfId="29525"/>
    <cellStyle name="Output 4 4 2 2 2 4" xfId="6910"/>
    <cellStyle name="Output 4 4 2 2 2 4 2" xfId="13195"/>
    <cellStyle name="Output 4 4 2 2 2 4 2 2" xfId="25005"/>
    <cellStyle name="Output 4 4 2 2 2 4 2 2 2" xfId="48624"/>
    <cellStyle name="Output 4 4 2 2 2 4 2 3" xfId="36816"/>
    <cellStyle name="Output 4 4 2 2 2 4 3" xfId="9082"/>
    <cellStyle name="Output 4 4 2 2 2 4 3 2" xfId="20892"/>
    <cellStyle name="Output 4 4 2 2 2 4 3 2 2" xfId="44511"/>
    <cellStyle name="Output 4 4 2 2 2 4 3 3" xfId="32703"/>
    <cellStyle name="Output 4 4 2 2 2 4 4" xfId="18724"/>
    <cellStyle name="Output 4 4 2 2 2 4 4 2" xfId="42345"/>
    <cellStyle name="Output 4 4 2 2 2 4 5" xfId="30537"/>
    <cellStyle name="Output 4 4 2 2 2 5" xfId="6427"/>
    <cellStyle name="Output 4 4 2 2 2 5 2" xfId="12713"/>
    <cellStyle name="Output 4 4 2 2 2 5 2 2" xfId="24523"/>
    <cellStyle name="Output 4 4 2 2 2 5 2 2 2" xfId="48142"/>
    <cellStyle name="Output 4 4 2 2 2 5 2 3" xfId="36334"/>
    <cellStyle name="Output 4 4 2 2 2 5 3" xfId="15924"/>
    <cellStyle name="Output 4 4 2 2 2 5 3 2" xfId="27734"/>
    <cellStyle name="Output 4 4 2 2 2 5 3 2 2" xfId="51353"/>
    <cellStyle name="Output 4 4 2 2 2 5 3 3" xfId="39545"/>
    <cellStyle name="Output 4 4 2 2 2 5 4" xfId="18242"/>
    <cellStyle name="Output 4 4 2 2 2 5 4 2" xfId="41863"/>
    <cellStyle name="Output 4 4 2 2 2 5 5" xfId="30055"/>
    <cellStyle name="Output 4 4 2 2 2 6" xfId="9904"/>
    <cellStyle name="Output 4 4 2 2 2 6 2" xfId="21714"/>
    <cellStyle name="Output 4 4 2 2 2 6 2 2" xfId="45333"/>
    <cellStyle name="Output 4 4 2 2 2 6 3" xfId="33525"/>
    <cellStyle name="Output 4 4 2 2 2 7" xfId="16211"/>
    <cellStyle name="Output 4 4 2 2 2 7 2" xfId="28021"/>
    <cellStyle name="Output 4 4 2 2 2 7 2 2" xfId="51640"/>
    <cellStyle name="Output 4 4 2 2 2 7 3" xfId="39832"/>
    <cellStyle name="Output 4 4 2 2 2 8" xfId="17093"/>
    <cellStyle name="Output 4 4 2 2 2 8 2" xfId="40714"/>
    <cellStyle name="Output 4 4 2 2 2 9" xfId="28906"/>
    <cellStyle name="Output 4 4 2 2 3" xfId="3943"/>
    <cellStyle name="Output 4 4 2 2 3 2" xfId="7796"/>
    <cellStyle name="Output 4 4 2 2 3 2 2" xfId="14081"/>
    <cellStyle name="Output 4 4 2 2 3 2 2 2" xfId="25891"/>
    <cellStyle name="Output 4 4 2 2 3 2 2 2 2" xfId="49510"/>
    <cellStyle name="Output 4 4 2 2 3 2 2 3" xfId="37702"/>
    <cellStyle name="Output 4 4 2 2 3 2 3" xfId="16141"/>
    <cellStyle name="Output 4 4 2 2 3 2 3 2" xfId="27951"/>
    <cellStyle name="Output 4 4 2 2 3 2 3 2 2" xfId="51570"/>
    <cellStyle name="Output 4 4 2 2 3 2 3 3" xfId="39762"/>
    <cellStyle name="Output 4 4 2 2 3 2 4" xfId="19610"/>
    <cellStyle name="Output 4 4 2 2 3 2 4 2" xfId="43231"/>
    <cellStyle name="Output 4 4 2 2 3 2 5" xfId="31423"/>
    <cellStyle name="Output 4 4 2 2 3 3" xfId="7596"/>
    <cellStyle name="Output 4 4 2 2 3 3 2" xfId="13881"/>
    <cellStyle name="Output 4 4 2 2 3 3 2 2" xfId="25691"/>
    <cellStyle name="Output 4 4 2 2 3 3 2 2 2" xfId="49310"/>
    <cellStyle name="Output 4 4 2 2 3 3 2 3" xfId="37502"/>
    <cellStyle name="Output 4 4 2 2 3 3 3" xfId="16762"/>
    <cellStyle name="Output 4 4 2 2 3 3 3 2" xfId="28572"/>
    <cellStyle name="Output 4 4 2 2 3 3 3 2 2" xfId="52191"/>
    <cellStyle name="Output 4 4 2 2 3 3 3 3" xfId="40383"/>
    <cellStyle name="Output 4 4 2 2 3 3 4" xfId="19410"/>
    <cellStyle name="Output 4 4 2 2 3 3 4 2" xfId="43031"/>
    <cellStyle name="Output 4 4 2 2 3 3 5" xfId="31223"/>
    <cellStyle name="Output 4 4 2 2 3 4" xfId="11259"/>
    <cellStyle name="Output 4 4 2 2 3 4 2" xfId="23069"/>
    <cellStyle name="Output 4 4 2 2 3 4 2 2" xfId="46688"/>
    <cellStyle name="Output 4 4 2 2 3 4 3" xfId="34880"/>
    <cellStyle name="Output 4 4 2 2 3 5" xfId="9834"/>
    <cellStyle name="Output 4 4 2 2 3 5 2" xfId="21644"/>
    <cellStyle name="Output 4 4 2 2 3 5 2 2" xfId="45263"/>
    <cellStyle name="Output 4 4 2 2 3 5 3" xfId="33455"/>
    <cellStyle name="Output 4 4 2 2 3 6" xfId="17673"/>
    <cellStyle name="Output 4 4 2 2 3 6 2" xfId="41294"/>
    <cellStyle name="Output 4 4 2 2 3 7" xfId="29486"/>
    <cellStyle name="Output 4 4 2 2 4" xfId="6785"/>
    <cellStyle name="Output 4 4 2 2 4 2" xfId="13070"/>
    <cellStyle name="Output 4 4 2 2 4 2 2" xfId="24880"/>
    <cellStyle name="Output 4 4 2 2 4 2 2 2" xfId="48499"/>
    <cellStyle name="Output 4 4 2 2 4 2 3" xfId="36691"/>
    <cellStyle name="Output 4 4 2 2 4 3" xfId="9833"/>
    <cellStyle name="Output 4 4 2 2 4 3 2" xfId="21643"/>
    <cellStyle name="Output 4 4 2 2 4 3 2 2" xfId="45262"/>
    <cellStyle name="Output 4 4 2 2 4 3 3" xfId="33454"/>
    <cellStyle name="Output 4 4 2 2 4 4" xfId="18599"/>
    <cellStyle name="Output 4 4 2 2 4 4 2" xfId="42220"/>
    <cellStyle name="Output 4 4 2 2 4 5" xfId="30412"/>
    <cellStyle name="Output 4 4 2 2 5" xfId="8013"/>
    <cellStyle name="Output 4 4 2 2 5 2" xfId="14298"/>
    <cellStyle name="Output 4 4 2 2 5 2 2" xfId="26108"/>
    <cellStyle name="Output 4 4 2 2 5 2 2 2" xfId="49727"/>
    <cellStyle name="Output 4 4 2 2 5 2 3" xfId="37919"/>
    <cellStyle name="Output 4 4 2 2 5 3" xfId="9214"/>
    <cellStyle name="Output 4 4 2 2 5 3 2" xfId="21024"/>
    <cellStyle name="Output 4 4 2 2 5 3 2 2" xfId="44643"/>
    <cellStyle name="Output 4 4 2 2 5 3 3" xfId="32835"/>
    <cellStyle name="Output 4 4 2 2 5 4" xfId="19827"/>
    <cellStyle name="Output 4 4 2 2 5 4 2" xfId="43448"/>
    <cellStyle name="Output 4 4 2 2 5 5" xfId="31640"/>
    <cellStyle name="Output 4 4 2 2 6" xfId="9683"/>
    <cellStyle name="Output 4 4 2 2 6 2" xfId="21493"/>
    <cellStyle name="Output 4 4 2 2 6 2 2" xfId="45112"/>
    <cellStyle name="Output 4 4 2 2 6 3" xfId="33304"/>
    <cellStyle name="Output 4 4 2 2 7" xfId="10132"/>
    <cellStyle name="Output 4 4 2 2 7 2" xfId="21942"/>
    <cellStyle name="Output 4 4 2 2 7 2 2" xfId="45561"/>
    <cellStyle name="Output 4 4 2 2 7 3" xfId="33753"/>
    <cellStyle name="Output 4 4 2 2 8" xfId="17054"/>
    <cellStyle name="Output 4 4 2 2 8 2" xfId="40675"/>
    <cellStyle name="Output 4 4 2 2 9" xfId="28867"/>
    <cellStyle name="Output 4 4 2 3" xfId="3780"/>
    <cellStyle name="Output 4 4 2 3 2" xfId="7672"/>
    <cellStyle name="Output 4 4 2 3 2 2" xfId="13957"/>
    <cellStyle name="Output 4 4 2 3 2 2 2" xfId="25767"/>
    <cellStyle name="Output 4 4 2 3 2 2 2 2" xfId="49386"/>
    <cellStyle name="Output 4 4 2 3 2 2 3" xfId="37578"/>
    <cellStyle name="Output 4 4 2 3 2 3" xfId="15476"/>
    <cellStyle name="Output 4 4 2 3 2 3 2" xfId="27286"/>
    <cellStyle name="Output 4 4 2 3 2 3 2 2" xfId="50905"/>
    <cellStyle name="Output 4 4 2 3 2 3 3" xfId="39097"/>
    <cellStyle name="Output 4 4 2 3 2 4" xfId="19486"/>
    <cellStyle name="Output 4 4 2 3 2 4 2" xfId="43107"/>
    <cellStyle name="Output 4 4 2 3 2 5" xfId="31299"/>
    <cellStyle name="Output 4 4 2 3 3" xfId="6966"/>
    <cellStyle name="Output 4 4 2 3 3 2" xfId="13251"/>
    <cellStyle name="Output 4 4 2 3 3 2 2" xfId="25061"/>
    <cellStyle name="Output 4 4 2 3 3 2 2 2" xfId="48680"/>
    <cellStyle name="Output 4 4 2 3 3 2 3" xfId="36872"/>
    <cellStyle name="Output 4 4 2 3 3 3" xfId="12580"/>
    <cellStyle name="Output 4 4 2 3 3 3 2" xfId="24390"/>
    <cellStyle name="Output 4 4 2 3 3 3 2 2" xfId="48009"/>
    <cellStyle name="Output 4 4 2 3 3 3 3" xfId="36201"/>
    <cellStyle name="Output 4 4 2 3 3 4" xfId="18780"/>
    <cellStyle name="Output 4 4 2 3 3 4 2" xfId="42401"/>
    <cellStyle name="Output 4 4 2 3 3 5" xfId="30593"/>
    <cellStyle name="Output 4 4 2 3 4" xfId="11118"/>
    <cellStyle name="Output 4 4 2 3 4 2" xfId="22928"/>
    <cellStyle name="Output 4 4 2 3 4 2 2" xfId="46547"/>
    <cellStyle name="Output 4 4 2 3 4 3" xfId="34739"/>
    <cellStyle name="Output 4 4 2 3 5" xfId="9264"/>
    <cellStyle name="Output 4 4 2 3 5 2" xfId="21074"/>
    <cellStyle name="Output 4 4 2 3 5 2 2" xfId="44693"/>
    <cellStyle name="Output 4 4 2 3 5 3" xfId="32885"/>
    <cellStyle name="Output 4 4 2 3 6" xfId="17553"/>
    <cellStyle name="Output 4 4 2 3 6 2" xfId="41174"/>
    <cellStyle name="Output 4 4 2 3 7" xfId="29366"/>
    <cellStyle name="Output 4 4 2 4" xfId="6659"/>
    <cellStyle name="Output 4 4 2 4 2" xfId="12944"/>
    <cellStyle name="Output 4 4 2 4 2 2" xfId="24754"/>
    <cellStyle name="Output 4 4 2 4 2 2 2" xfId="48373"/>
    <cellStyle name="Output 4 4 2 4 2 3" xfId="36565"/>
    <cellStyle name="Output 4 4 2 4 3" xfId="15632"/>
    <cellStyle name="Output 4 4 2 4 3 2" xfId="27442"/>
    <cellStyle name="Output 4 4 2 4 3 2 2" xfId="51061"/>
    <cellStyle name="Output 4 4 2 4 3 3" xfId="39253"/>
    <cellStyle name="Output 4 4 2 4 4" xfId="18473"/>
    <cellStyle name="Output 4 4 2 4 4 2" xfId="42094"/>
    <cellStyle name="Output 4 4 2 4 5" xfId="30286"/>
    <cellStyle name="Output 4 4 2 5" xfId="6398"/>
    <cellStyle name="Output 4 4 2 5 2" xfId="12684"/>
    <cellStyle name="Output 4 4 2 5 2 2" xfId="24494"/>
    <cellStyle name="Output 4 4 2 5 2 2 2" xfId="48113"/>
    <cellStyle name="Output 4 4 2 5 2 3" xfId="36305"/>
    <cellStyle name="Output 4 4 2 5 3" xfId="15468"/>
    <cellStyle name="Output 4 4 2 5 3 2" xfId="27278"/>
    <cellStyle name="Output 4 4 2 5 3 2 2" xfId="50897"/>
    <cellStyle name="Output 4 4 2 5 3 3" xfId="39089"/>
    <cellStyle name="Output 4 4 2 5 4" xfId="18213"/>
    <cellStyle name="Output 4 4 2 5 4 2" xfId="41834"/>
    <cellStyle name="Output 4 4 2 5 5" xfId="30026"/>
    <cellStyle name="Output 4 4 2 6" xfId="9526"/>
    <cellStyle name="Output 4 4 2 6 2" xfId="21336"/>
    <cellStyle name="Output 4 4 2 6 2 2" xfId="44955"/>
    <cellStyle name="Output 4 4 2 6 3" xfId="33147"/>
    <cellStyle name="Output 4 4 2 7" xfId="10002"/>
    <cellStyle name="Output 4 4 2 7 2" xfId="21812"/>
    <cellStyle name="Output 4 4 2 7 2 2" xfId="45431"/>
    <cellStyle name="Output 4 4 2 7 3" xfId="33623"/>
    <cellStyle name="Output 4 4 2 8" xfId="16934"/>
    <cellStyle name="Output 4 4 2 8 2" xfId="40555"/>
    <cellStyle name="Output 4 4 2 9" xfId="28747"/>
    <cellStyle name="Output 4 4 3" xfId="1420"/>
    <cellStyle name="Output 4 4 3 2" xfId="1693"/>
    <cellStyle name="Output 4 4 3 2 2" xfId="2231"/>
    <cellStyle name="Output 4 4 3 2 2 2" xfId="4884"/>
    <cellStyle name="Output 4 4 3 2 2 2 2" xfId="8058"/>
    <cellStyle name="Output 4 4 3 2 2 2 2 2" xfId="14343"/>
    <cellStyle name="Output 4 4 3 2 2 2 2 2 2" xfId="26153"/>
    <cellStyle name="Output 4 4 3 2 2 2 2 2 2 2" xfId="49772"/>
    <cellStyle name="Output 4 4 3 2 2 2 2 2 3" xfId="37964"/>
    <cellStyle name="Output 4 4 3 2 2 2 2 3" xfId="9050"/>
    <cellStyle name="Output 4 4 3 2 2 2 2 3 2" xfId="20860"/>
    <cellStyle name="Output 4 4 3 2 2 2 2 3 2 2" xfId="44479"/>
    <cellStyle name="Output 4 4 3 2 2 2 2 3 3" xfId="32671"/>
    <cellStyle name="Output 4 4 3 2 2 2 2 4" xfId="19872"/>
    <cellStyle name="Output 4 4 3 2 2 2 2 4 2" xfId="43493"/>
    <cellStyle name="Output 4 4 3 2 2 2 2 5" xfId="31685"/>
    <cellStyle name="Output 4 4 3 2 2 2 3" xfId="6871"/>
    <cellStyle name="Output 4 4 3 2 2 2 3 2" xfId="13156"/>
    <cellStyle name="Output 4 4 3 2 2 2 3 2 2" xfId="24966"/>
    <cellStyle name="Output 4 4 3 2 2 2 3 2 2 2" xfId="48585"/>
    <cellStyle name="Output 4 4 3 2 2 2 3 2 3" xfId="36777"/>
    <cellStyle name="Output 4 4 3 2 2 2 3 3" xfId="11066"/>
    <cellStyle name="Output 4 4 3 2 2 2 3 3 2" xfId="22876"/>
    <cellStyle name="Output 4 4 3 2 2 2 3 3 2 2" xfId="46495"/>
    <cellStyle name="Output 4 4 3 2 2 2 3 3 3" xfId="34687"/>
    <cellStyle name="Output 4 4 3 2 2 2 3 4" xfId="18685"/>
    <cellStyle name="Output 4 4 3 2 2 2 3 4 2" xfId="42306"/>
    <cellStyle name="Output 4 4 3 2 2 2 3 5" xfId="30498"/>
    <cellStyle name="Output 4 4 3 2 2 2 4" xfId="11760"/>
    <cellStyle name="Output 4 4 3 2 2 2 4 2" xfId="23570"/>
    <cellStyle name="Output 4 4 3 2 2 2 4 2 2" xfId="47189"/>
    <cellStyle name="Output 4 4 3 2 2 2 4 3" xfId="35381"/>
    <cellStyle name="Output 4 4 3 2 2 2 5" xfId="11903"/>
    <cellStyle name="Output 4 4 3 2 2 2 5 2" xfId="23713"/>
    <cellStyle name="Output 4 4 3 2 2 2 5 2 2" xfId="47332"/>
    <cellStyle name="Output 4 4 3 2 2 2 5 3" xfId="35524"/>
    <cellStyle name="Output 4 4 3 2 2 2 6" xfId="17785"/>
    <cellStyle name="Output 4 4 3 2 2 2 6 2" xfId="41406"/>
    <cellStyle name="Output 4 4 3 2 2 2 7" xfId="29598"/>
    <cellStyle name="Output 4 4 3 2 2 3" xfId="6210"/>
    <cellStyle name="Output 4 4 3 2 2 3 2" xfId="8550"/>
    <cellStyle name="Output 4 4 3 2 2 3 2 2" xfId="14835"/>
    <cellStyle name="Output 4 4 3 2 2 3 2 2 2" xfId="26645"/>
    <cellStyle name="Output 4 4 3 2 2 3 2 2 2 2" xfId="50264"/>
    <cellStyle name="Output 4 4 3 2 2 3 2 2 3" xfId="38456"/>
    <cellStyle name="Output 4 4 3 2 2 3 2 3" xfId="15570"/>
    <cellStyle name="Output 4 4 3 2 2 3 2 3 2" xfId="27380"/>
    <cellStyle name="Output 4 4 3 2 2 3 2 3 2 2" xfId="50999"/>
    <cellStyle name="Output 4 4 3 2 2 3 2 3 3" xfId="39191"/>
    <cellStyle name="Output 4 4 3 2 2 3 2 4" xfId="20364"/>
    <cellStyle name="Output 4 4 3 2 2 3 2 4 2" xfId="43985"/>
    <cellStyle name="Output 4 4 3 2 2 3 2 5" xfId="32177"/>
    <cellStyle name="Output 4 4 3 2 2 3 3" xfId="8888"/>
    <cellStyle name="Output 4 4 3 2 2 3 3 2" xfId="15173"/>
    <cellStyle name="Output 4 4 3 2 2 3 3 2 2" xfId="26983"/>
    <cellStyle name="Output 4 4 3 2 2 3 3 2 2 2" xfId="50602"/>
    <cellStyle name="Output 4 4 3 2 2 3 3 2 3" xfId="38794"/>
    <cellStyle name="Output 4 4 3 2 2 3 3 3" xfId="11960"/>
    <cellStyle name="Output 4 4 3 2 2 3 3 3 2" xfId="23770"/>
    <cellStyle name="Output 4 4 3 2 2 3 3 3 2 2" xfId="47389"/>
    <cellStyle name="Output 4 4 3 2 2 3 3 3 3" xfId="35581"/>
    <cellStyle name="Output 4 4 3 2 2 3 3 4" xfId="20702"/>
    <cellStyle name="Output 4 4 3 2 2 3 3 4 2" xfId="44323"/>
    <cellStyle name="Output 4 4 3 2 2 3 3 5" xfId="32515"/>
    <cellStyle name="Output 4 4 3 2 2 3 4" xfId="12519"/>
    <cellStyle name="Output 4 4 3 2 2 3 4 2" xfId="24329"/>
    <cellStyle name="Output 4 4 3 2 2 3 4 2 2" xfId="47948"/>
    <cellStyle name="Output 4 4 3 2 2 3 4 3" xfId="36140"/>
    <cellStyle name="Output 4 4 3 2 2 3 5" xfId="9102"/>
    <cellStyle name="Output 4 4 3 2 2 3 5 2" xfId="20912"/>
    <cellStyle name="Output 4 4 3 2 2 3 5 2 2" xfId="44531"/>
    <cellStyle name="Output 4 4 3 2 2 3 5 3" xfId="32723"/>
    <cellStyle name="Output 4 4 3 2 2 3 6" xfId="18078"/>
    <cellStyle name="Output 4 4 3 2 2 3 6 2" xfId="41699"/>
    <cellStyle name="Output 4 4 3 2 2 3 7" xfId="29891"/>
    <cellStyle name="Output 4 4 3 2 2 4" xfId="7070"/>
    <cellStyle name="Output 4 4 3 2 2 4 2" xfId="13355"/>
    <cellStyle name="Output 4 4 3 2 2 4 2 2" xfId="25165"/>
    <cellStyle name="Output 4 4 3 2 2 4 2 2 2" xfId="48784"/>
    <cellStyle name="Output 4 4 3 2 2 4 2 3" xfId="36976"/>
    <cellStyle name="Output 4 4 3 2 2 4 3" xfId="11046"/>
    <cellStyle name="Output 4 4 3 2 2 4 3 2" xfId="22856"/>
    <cellStyle name="Output 4 4 3 2 2 4 3 2 2" xfId="46475"/>
    <cellStyle name="Output 4 4 3 2 2 4 3 3" xfId="34667"/>
    <cellStyle name="Output 4 4 3 2 2 4 4" xfId="18884"/>
    <cellStyle name="Output 4 4 3 2 2 4 4 2" xfId="42505"/>
    <cellStyle name="Output 4 4 3 2 2 4 5" xfId="30697"/>
    <cellStyle name="Output 4 4 3 2 2 5" xfId="8161"/>
    <cellStyle name="Output 4 4 3 2 2 5 2" xfId="14446"/>
    <cellStyle name="Output 4 4 3 2 2 5 2 2" xfId="26256"/>
    <cellStyle name="Output 4 4 3 2 2 5 2 2 2" xfId="49875"/>
    <cellStyle name="Output 4 4 3 2 2 5 2 3" xfId="38067"/>
    <cellStyle name="Output 4 4 3 2 2 5 3" xfId="11029"/>
    <cellStyle name="Output 4 4 3 2 2 5 3 2" xfId="22839"/>
    <cellStyle name="Output 4 4 3 2 2 5 3 2 2" xfId="46458"/>
    <cellStyle name="Output 4 4 3 2 2 5 3 3" xfId="34650"/>
    <cellStyle name="Output 4 4 3 2 2 5 4" xfId="19975"/>
    <cellStyle name="Output 4 4 3 2 2 5 4 2" xfId="43596"/>
    <cellStyle name="Output 4 4 3 2 2 5 5" xfId="31788"/>
    <cellStyle name="Output 4 4 3 2 2 6" xfId="10198"/>
    <cellStyle name="Output 4 4 3 2 2 6 2" xfId="22008"/>
    <cellStyle name="Output 4 4 3 2 2 6 2 2" xfId="45627"/>
    <cellStyle name="Output 4 4 3 2 2 6 3" xfId="33819"/>
    <cellStyle name="Output 4 4 3 2 2 7" xfId="12188"/>
    <cellStyle name="Output 4 4 3 2 2 7 2" xfId="23998"/>
    <cellStyle name="Output 4 4 3 2 2 7 2 2" xfId="47617"/>
    <cellStyle name="Output 4 4 3 2 2 7 3" xfId="35809"/>
    <cellStyle name="Output 4 4 3 2 2 8" xfId="17166"/>
    <cellStyle name="Output 4 4 3 2 2 8 2" xfId="40787"/>
    <cellStyle name="Output 4 4 3 2 2 9" xfId="28979"/>
    <cellStyle name="Output 4 4 3 2 3" xfId="4351"/>
    <cellStyle name="Output 4 4 3 2 3 2" xfId="7915"/>
    <cellStyle name="Output 4 4 3 2 3 2 2" xfId="14200"/>
    <cellStyle name="Output 4 4 3 2 3 2 2 2" xfId="26010"/>
    <cellStyle name="Output 4 4 3 2 3 2 2 2 2" xfId="49629"/>
    <cellStyle name="Output 4 4 3 2 3 2 2 3" xfId="37821"/>
    <cellStyle name="Output 4 4 3 2 3 2 3" xfId="9235"/>
    <cellStyle name="Output 4 4 3 2 3 2 3 2" xfId="21045"/>
    <cellStyle name="Output 4 4 3 2 3 2 3 2 2" xfId="44664"/>
    <cellStyle name="Output 4 4 3 2 3 2 3 3" xfId="32856"/>
    <cellStyle name="Output 4 4 3 2 3 2 4" xfId="19729"/>
    <cellStyle name="Output 4 4 3 2 3 2 4 2" xfId="43350"/>
    <cellStyle name="Output 4 4 3 2 3 2 5" xfId="31542"/>
    <cellStyle name="Output 4 4 3 2 3 3" xfId="6627"/>
    <cellStyle name="Output 4 4 3 2 3 3 2" xfId="12912"/>
    <cellStyle name="Output 4 4 3 2 3 3 2 2" xfId="24722"/>
    <cellStyle name="Output 4 4 3 2 3 3 2 2 2" xfId="48341"/>
    <cellStyle name="Output 4 4 3 2 3 3 2 3" xfId="36533"/>
    <cellStyle name="Output 4 4 3 2 3 3 3" xfId="15653"/>
    <cellStyle name="Output 4 4 3 2 3 3 3 2" xfId="27463"/>
    <cellStyle name="Output 4 4 3 2 3 3 3 2 2" xfId="51082"/>
    <cellStyle name="Output 4 4 3 2 3 3 3 3" xfId="39274"/>
    <cellStyle name="Output 4 4 3 2 3 3 4" xfId="18441"/>
    <cellStyle name="Output 4 4 3 2 3 3 4 2" xfId="42062"/>
    <cellStyle name="Output 4 4 3 2 3 3 5" xfId="30254"/>
    <cellStyle name="Output 4 4 3 2 3 4" xfId="11467"/>
    <cellStyle name="Output 4 4 3 2 3 4 2" xfId="23277"/>
    <cellStyle name="Output 4 4 3 2 3 4 2 2" xfId="46896"/>
    <cellStyle name="Output 4 4 3 2 3 4 3" xfId="35088"/>
    <cellStyle name="Output 4 4 3 2 3 5" xfId="10366"/>
    <cellStyle name="Output 4 4 3 2 3 5 2" xfId="22176"/>
    <cellStyle name="Output 4 4 3 2 3 5 2 2" xfId="45795"/>
    <cellStyle name="Output 4 4 3 2 3 5 3" xfId="33987"/>
    <cellStyle name="Output 4 4 3 2 3 6" xfId="17732"/>
    <cellStyle name="Output 4 4 3 2 3 6 2" xfId="41353"/>
    <cellStyle name="Output 4 4 3 2 3 7" xfId="29545"/>
    <cellStyle name="Output 4 4 3 2 4" xfId="6930"/>
    <cellStyle name="Output 4 4 3 2 4 2" xfId="13215"/>
    <cellStyle name="Output 4 4 3 2 4 2 2" xfId="25025"/>
    <cellStyle name="Output 4 4 3 2 4 2 2 2" xfId="48644"/>
    <cellStyle name="Output 4 4 3 2 4 2 3" xfId="36836"/>
    <cellStyle name="Output 4 4 3 2 4 3" xfId="8974"/>
    <cellStyle name="Output 4 4 3 2 4 3 2" xfId="20784"/>
    <cellStyle name="Output 4 4 3 2 4 3 2 2" xfId="44403"/>
    <cellStyle name="Output 4 4 3 2 4 3 3" xfId="32595"/>
    <cellStyle name="Output 4 4 3 2 4 4" xfId="18744"/>
    <cellStyle name="Output 4 4 3 2 4 4 2" xfId="42365"/>
    <cellStyle name="Output 4 4 3 2 4 5" xfId="30557"/>
    <cellStyle name="Output 4 4 3 2 5" xfId="7154"/>
    <cellStyle name="Output 4 4 3 2 5 2" xfId="13439"/>
    <cellStyle name="Output 4 4 3 2 5 2 2" xfId="25249"/>
    <cellStyle name="Output 4 4 3 2 5 2 2 2" xfId="48868"/>
    <cellStyle name="Output 4 4 3 2 5 2 3" xfId="37060"/>
    <cellStyle name="Output 4 4 3 2 5 3" xfId="9002"/>
    <cellStyle name="Output 4 4 3 2 5 3 2" xfId="20812"/>
    <cellStyle name="Output 4 4 3 2 5 3 2 2" xfId="44431"/>
    <cellStyle name="Output 4 4 3 2 5 3 3" xfId="32623"/>
    <cellStyle name="Output 4 4 3 2 5 4" xfId="18968"/>
    <cellStyle name="Output 4 4 3 2 5 4 2" xfId="42589"/>
    <cellStyle name="Output 4 4 3 2 5 5" xfId="30781"/>
    <cellStyle name="Output 4 4 3 2 6" xfId="9924"/>
    <cellStyle name="Output 4 4 3 2 6 2" xfId="21734"/>
    <cellStyle name="Output 4 4 3 2 6 2 2" xfId="45353"/>
    <cellStyle name="Output 4 4 3 2 6 3" xfId="33545"/>
    <cellStyle name="Output 4 4 3 2 7" xfId="16394"/>
    <cellStyle name="Output 4 4 3 2 7 2" xfId="28204"/>
    <cellStyle name="Output 4 4 3 2 7 2 2" xfId="51823"/>
    <cellStyle name="Output 4 4 3 2 7 3" xfId="40015"/>
    <cellStyle name="Output 4 4 3 2 8" xfId="17113"/>
    <cellStyle name="Output 4 4 3 2 8 2" xfId="40734"/>
    <cellStyle name="Output 4 4 3 2 9" xfId="28926"/>
    <cellStyle name="Output 4 4 3 3" xfId="4084"/>
    <cellStyle name="Output 4 4 3 3 2" xfId="7846"/>
    <cellStyle name="Output 4 4 3 3 2 2" xfId="14131"/>
    <cellStyle name="Output 4 4 3 3 2 2 2" xfId="25941"/>
    <cellStyle name="Output 4 4 3 3 2 2 2 2" xfId="49560"/>
    <cellStyle name="Output 4 4 3 3 2 2 3" xfId="37752"/>
    <cellStyle name="Output 4 4 3 3 2 3" xfId="11551"/>
    <cellStyle name="Output 4 4 3 3 2 3 2" xfId="23361"/>
    <cellStyle name="Output 4 4 3 3 2 3 2 2" xfId="46980"/>
    <cellStyle name="Output 4 4 3 3 2 3 3" xfId="35172"/>
    <cellStyle name="Output 4 4 3 3 2 4" xfId="19660"/>
    <cellStyle name="Output 4 4 3 3 2 4 2" xfId="43281"/>
    <cellStyle name="Output 4 4 3 3 2 5" xfId="31473"/>
    <cellStyle name="Output 4 4 3 3 3" xfId="7307"/>
    <cellStyle name="Output 4 4 3 3 3 2" xfId="13592"/>
    <cellStyle name="Output 4 4 3 3 3 2 2" xfId="25402"/>
    <cellStyle name="Output 4 4 3 3 3 2 2 2" xfId="49021"/>
    <cellStyle name="Output 4 4 3 3 3 2 3" xfId="37213"/>
    <cellStyle name="Output 4 4 3 3 3 3" xfId="9969"/>
    <cellStyle name="Output 4 4 3 3 3 3 2" xfId="21779"/>
    <cellStyle name="Output 4 4 3 3 3 3 2 2" xfId="45398"/>
    <cellStyle name="Output 4 4 3 3 3 3 3" xfId="33590"/>
    <cellStyle name="Output 4 4 3 3 3 4" xfId="19121"/>
    <cellStyle name="Output 4 4 3 3 3 4 2" xfId="42742"/>
    <cellStyle name="Output 4 4 3 3 3 5" xfId="30934"/>
    <cellStyle name="Output 4 4 3 3 4" xfId="11331"/>
    <cellStyle name="Output 4 4 3 3 4 2" xfId="23141"/>
    <cellStyle name="Output 4 4 3 3 4 2 2" xfId="46760"/>
    <cellStyle name="Output 4 4 3 3 4 3" xfId="34952"/>
    <cellStyle name="Output 4 4 3 3 5" xfId="10063"/>
    <cellStyle name="Output 4 4 3 3 5 2" xfId="21873"/>
    <cellStyle name="Output 4 4 3 3 5 2 2" xfId="45492"/>
    <cellStyle name="Output 4 4 3 3 5 3" xfId="33684"/>
    <cellStyle name="Output 4 4 3 3 6" xfId="17702"/>
    <cellStyle name="Output 4 4 3 3 6 2" xfId="41323"/>
    <cellStyle name="Output 4 4 3 3 7" xfId="29515"/>
    <cellStyle name="Output 4 4 3 4" xfId="6854"/>
    <cellStyle name="Output 4 4 3 4 2" xfId="13139"/>
    <cellStyle name="Output 4 4 3 4 2 2" xfId="24949"/>
    <cellStyle name="Output 4 4 3 4 2 2 2" xfId="48568"/>
    <cellStyle name="Output 4 4 3 4 2 3" xfId="36760"/>
    <cellStyle name="Output 4 4 3 4 3" xfId="10294"/>
    <cellStyle name="Output 4 4 3 4 3 2" xfId="22104"/>
    <cellStyle name="Output 4 4 3 4 3 2 2" xfId="45723"/>
    <cellStyle name="Output 4 4 3 4 3 3" xfId="33915"/>
    <cellStyle name="Output 4 4 3 4 4" xfId="18668"/>
    <cellStyle name="Output 4 4 3 4 4 2" xfId="42289"/>
    <cellStyle name="Output 4 4 3 4 5" xfId="30481"/>
    <cellStyle name="Output 4 4 3 5" xfId="8184"/>
    <cellStyle name="Output 4 4 3 5 2" xfId="14469"/>
    <cellStyle name="Output 4 4 3 5 2 2" xfId="26279"/>
    <cellStyle name="Output 4 4 3 5 2 2 2" xfId="49898"/>
    <cellStyle name="Output 4 4 3 5 2 3" xfId="38090"/>
    <cellStyle name="Output 4 4 3 5 3" xfId="15537"/>
    <cellStyle name="Output 4 4 3 5 3 2" xfId="27347"/>
    <cellStyle name="Output 4 4 3 5 3 2 2" xfId="50966"/>
    <cellStyle name="Output 4 4 3 5 3 3" xfId="39158"/>
    <cellStyle name="Output 4 4 3 5 4" xfId="19998"/>
    <cellStyle name="Output 4 4 3 5 4 2" xfId="43619"/>
    <cellStyle name="Output 4 4 3 5 5" xfId="31811"/>
    <cellStyle name="Output 4 4 3 6" xfId="9784"/>
    <cellStyle name="Output 4 4 3 6 2" xfId="21594"/>
    <cellStyle name="Output 4 4 3 6 2 2" xfId="45213"/>
    <cellStyle name="Output 4 4 3 6 3" xfId="33405"/>
    <cellStyle name="Output 4 4 3 7" xfId="12130"/>
    <cellStyle name="Output 4 4 3 7 2" xfId="23940"/>
    <cellStyle name="Output 4 4 3 7 2 2" xfId="47559"/>
    <cellStyle name="Output 4 4 3 7 3" xfId="35751"/>
    <cellStyle name="Output 4 4 3 8" xfId="17083"/>
    <cellStyle name="Output 4 4 3 8 2" xfId="40704"/>
    <cellStyle name="Output 4 4 3 9" xfId="28896"/>
    <cellStyle name="Output 4 4 4" xfId="3848"/>
    <cellStyle name="Output 4 4 4 2" xfId="7740"/>
    <cellStyle name="Output 4 4 4 2 2" xfId="14025"/>
    <cellStyle name="Output 4 4 4 2 2 2" xfId="25835"/>
    <cellStyle name="Output 4 4 4 2 2 2 2" xfId="49454"/>
    <cellStyle name="Output 4 4 4 2 2 3" xfId="37646"/>
    <cellStyle name="Output 4 4 4 2 3" xfId="16158"/>
    <cellStyle name="Output 4 4 4 2 3 2" xfId="27968"/>
    <cellStyle name="Output 4 4 4 2 3 2 2" xfId="51587"/>
    <cellStyle name="Output 4 4 4 2 3 3" xfId="39779"/>
    <cellStyle name="Output 4 4 4 2 4" xfId="19554"/>
    <cellStyle name="Output 4 4 4 2 4 2" xfId="43175"/>
    <cellStyle name="Output 4 4 4 2 5" xfId="31367"/>
    <cellStyle name="Output 4 4 4 3" xfId="6576"/>
    <cellStyle name="Output 4 4 4 3 2" xfId="12861"/>
    <cellStyle name="Output 4 4 4 3 2 2" xfId="24671"/>
    <cellStyle name="Output 4 4 4 3 2 2 2" xfId="48290"/>
    <cellStyle name="Output 4 4 4 3 2 3" xfId="36482"/>
    <cellStyle name="Output 4 4 4 3 3" xfId="11503"/>
    <cellStyle name="Output 4 4 4 3 3 2" xfId="23313"/>
    <cellStyle name="Output 4 4 4 3 3 2 2" xfId="46932"/>
    <cellStyle name="Output 4 4 4 3 3 3" xfId="35124"/>
    <cellStyle name="Output 4 4 4 3 4" xfId="18390"/>
    <cellStyle name="Output 4 4 4 3 4 2" xfId="42011"/>
    <cellStyle name="Output 4 4 4 3 5" xfId="30203"/>
    <cellStyle name="Output 4 4 4 4" xfId="11186"/>
    <cellStyle name="Output 4 4 4 4 2" xfId="22996"/>
    <cellStyle name="Output 4 4 4 4 2 2" xfId="46615"/>
    <cellStyle name="Output 4 4 4 4 3" xfId="34807"/>
    <cellStyle name="Output 4 4 4 5" xfId="10641"/>
    <cellStyle name="Output 4 4 4 5 2" xfId="22451"/>
    <cellStyle name="Output 4 4 4 5 2 2" xfId="46070"/>
    <cellStyle name="Output 4 4 4 5 3" xfId="34262"/>
    <cellStyle name="Output 4 4 4 6" xfId="17621"/>
    <cellStyle name="Output 4 4 4 6 2" xfId="41242"/>
    <cellStyle name="Output 4 4 4 7" xfId="29434"/>
    <cellStyle name="Output 4 4 5" xfId="6728"/>
    <cellStyle name="Output 4 4 5 2" xfId="13013"/>
    <cellStyle name="Output 4 4 5 2 2" xfId="24823"/>
    <cellStyle name="Output 4 4 5 2 2 2" xfId="48442"/>
    <cellStyle name="Output 4 4 5 2 3" xfId="36634"/>
    <cellStyle name="Output 4 4 5 3" xfId="11627"/>
    <cellStyle name="Output 4 4 5 3 2" xfId="23437"/>
    <cellStyle name="Output 4 4 5 3 2 2" xfId="47056"/>
    <cellStyle name="Output 4 4 5 3 3" xfId="35248"/>
    <cellStyle name="Output 4 4 5 4" xfId="18542"/>
    <cellStyle name="Output 4 4 5 4 2" xfId="42163"/>
    <cellStyle name="Output 4 4 5 5" xfId="30355"/>
    <cellStyle name="Output 4 4 6" xfId="8243"/>
    <cellStyle name="Output 4 4 6 2" xfId="14528"/>
    <cellStyle name="Output 4 4 6 2 2" xfId="26338"/>
    <cellStyle name="Output 4 4 6 2 2 2" xfId="49957"/>
    <cellStyle name="Output 4 4 6 2 3" xfId="38149"/>
    <cellStyle name="Output 4 4 6 3" xfId="15352"/>
    <cellStyle name="Output 4 4 6 3 2" xfId="27162"/>
    <cellStyle name="Output 4 4 6 3 2 2" xfId="50781"/>
    <cellStyle name="Output 4 4 6 3 3" xfId="38973"/>
    <cellStyle name="Output 4 4 6 4" xfId="20057"/>
    <cellStyle name="Output 4 4 6 4 2" xfId="43678"/>
    <cellStyle name="Output 4 4 6 5" xfId="31870"/>
    <cellStyle name="Output 4 4 7" xfId="9597"/>
    <cellStyle name="Output 4 4 7 2" xfId="21407"/>
    <cellStyle name="Output 4 4 7 2 2" xfId="45026"/>
    <cellStyle name="Output 4 4 7 3" xfId="33218"/>
    <cellStyle name="Output 4 4 8" xfId="12003"/>
    <cellStyle name="Output 4 4 8 2" xfId="23813"/>
    <cellStyle name="Output 4 4 8 2 2" xfId="47432"/>
    <cellStyle name="Output 4 4 8 3" xfId="35624"/>
    <cellStyle name="Output 4 4 9" xfId="17002"/>
    <cellStyle name="Output 4 4 9 2" xfId="40623"/>
    <cellStyle name="Output 4 5" xfId="1125"/>
    <cellStyle name="Output 4 5 10" xfId="28833"/>
    <cellStyle name="Output 4 5 2" xfId="1055"/>
    <cellStyle name="Output 4 5 2 2" xfId="1235"/>
    <cellStyle name="Output 4 5 2 2 2" xfId="1672"/>
    <cellStyle name="Output 4 5 2 2 2 2" xfId="2210"/>
    <cellStyle name="Output 4 5 2 2 2 2 2" xfId="4863"/>
    <cellStyle name="Output 4 5 2 2 2 2 2 2" xfId="8037"/>
    <cellStyle name="Output 4 5 2 2 2 2 2 2 2" xfId="14322"/>
    <cellStyle name="Output 4 5 2 2 2 2 2 2 2 2" xfId="26132"/>
    <cellStyle name="Output 4 5 2 2 2 2 2 2 2 2 2" xfId="49751"/>
    <cellStyle name="Output 4 5 2 2 2 2 2 2 2 3" xfId="37943"/>
    <cellStyle name="Output 4 5 2 2 2 2 2 2 3" xfId="9713"/>
    <cellStyle name="Output 4 5 2 2 2 2 2 2 3 2" xfId="21523"/>
    <cellStyle name="Output 4 5 2 2 2 2 2 2 3 2 2" xfId="45142"/>
    <cellStyle name="Output 4 5 2 2 2 2 2 2 3 3" xfId="33334"/>
    <cellStyle name="Output 4 5 2 2 2 2 2 2 4" xfId="19851"/>
    <cellStyle name="Output 4 5 2 2 2 2 2 2 4 2" xfId="43472"/>
    <cellStyle name="Output 4 5 2 2 2 2 2 2 5" xfId="31664"/>
    <cellStyle name="Output 4 5 2 2 2 2 2 3" xfId="7302"/>
    <cellStyle name="Output 4 5 2 2 2 2 2 3 2" xfId="13587"/>
    <cellStyle name="Output 4 5 2 2 2 2 2 3 2 2" xfId="25397"/>
    <cellStyle name="Output 4 5 2 2 2 2 2 3 2 2 2" xfId="49016"/>
    <cellStyle name="Output 4 5 2 2 2 2 2 3 2 3" xfId="37208"/>
    <cellStyle name="Output 4 5 2 2 2 2 2 3 3" xfId="16216"/>
    <cellStyle name="Output 4 5 2 2 2 2 2 3 3 2" xfId="28026"/>
    <cellStyle name="Output 4 5 2 2 2 2 2 3 3 2 2" xfId="51645"/>
    <cellStyle name="Output 4 5 2 2 2 2 2 3 3 3" xfId="39837"/>
    <cellStyle name="Output 4 5 2 2 2 2 2 3 4" xfId="19116"/>
    <cellStyle name="Output 4 5 2 2 2 2 2 3 4 2" xfId="42737"/>
    <cellStyle name="Output 4 5 2 2 2 2 2 3 5" xfId="30929"/>
    <cellStyle name="Output 4 5 2 2 2 2 2 4" xfId="11739"/>
    <cellStyle name="Output 4 5 2 2 2 2 2 4 2" xfId="23549"/>
    <cellStyle name="Output 4 5 2 2 2 2 2 4 2 2" xfId="47168"/>
    <cellStyle name="Output 4 5 2 2 2 2 2 4 3" xfId="35360"/>
    <cellStyle name="Output 4 5 2 2 2 2 2 5" xfId="15496"/>
    <cellStyle name="Output 4 5 2 2 2 2 2 5 2" xfId="27306"/>
    <cellStyle name="Output 4 5 2 2 2 2 2 5 2 2" xfId="50925"/>
    <cellStyle name="Output 4 5 2 2 2 2 2 5 3" xfId="39117"/>
    <cellStyle name="Output 4 5 2 2 2 2 2 6" xfId="17764"/>
    <cellStyle name="Output 4 5 2 2 2 2 2 6 2" xfId="41385"/>
    <cellStyle name="Output 4 5 2 2 2 2 2 7" xfId="29577"/>
    <cellStyle name="Output 4 5 2 2 2 2 3" xfId="6189"/>
    <cellStyle name="Output 4 5 2 2 2 2 3 2" xfId="8529"/>
    <cellStyle name="Output 4 5 2 2 2 2 3 2 2" xfId="14814"/>
    <cellStyle name="Output 4 5 2 2 2 2 3 2 2 2" xfId="26624"/>
    <cellStyle name="Output 4 5 2 2 2 2 3 2 2 2 2" xfId="50243"/>
    <cellStyle name="Output 4 5 2 2 2 2 3 2 2 3" xfId="38435"/>
    <cellStyle name="Output 4 5 2 2 2 2 3 2 3" xfId="11877"/>
    <cellStyle name="Output 4 5 2 2 2 2 3 2 3 2" xfId="23687"/>
    <cellStyle name="Output 4 5 2 2 2 2 3 2 3 2 2" xfId="47306"/>
    <cellStyle name="Output 4 5 2 2 2 2 3 2 3 3" xfId="35498"/>
    <cellStyle name="Output 4 5 2 2 2 2 3 2 4" xfId="20343"/>
    <cellStyle name="Output 4 5 2 2 2 2 3 2 4 2" xfId="43964"/>
    <cellStyle name="Output 4 5 2 2 2 2 3 2 5" xfId="32156"/>
    <cellStyle name="Output 4 5 2 2 2 2 3 3" xfId="8867"/>
    <cellStyle name="Output 4 5 2 2 2 2 3 3 2" xfId="15152"/>
    <cellStyle name="Output 4 5 2 2 2 2 3 3 2 2" xfId="26962"/>
    <cellStyle name="Output 4 5 2 2 2 2 3 3 2 2 2" xfId="50581"/>
    <cellStyle name="Output 4 5 2 2 2 2 3 3 2 3" xfId="38773"/>
    <cellStyle name="Output 4 5 2 2 2 2 3 3 3" xfId="15410"/>
    <cellStyle name="Output 4 5 2 2 2 2 3 3 3 2" xfId="27220"/>
    <cellStyle name="Output 4 5 2 2 2 2 3 3 3 2 2" xfId="50839"/>
    <cellStyle name="Output 4 5 2 2 2 2 3 3 3 3" xfId="39031"/>
    <cellStyle name="Output 4 5 2 2 2 2 3 3 4" xfId="20681"/>
    <cellStyle name="Output 4 5 2 2 2 2 3 3 4 2" xfId="44302"/>
    <cellStyle name="Output 4 5 2 2 2 2 3 3 5" xfId="32494"/>
    <cellStyle name="Output 4 5 2 2 2 2 3 4" xfId="12498"/>
    <cellStyle name="Output 4 5 2 2 2 2 3 4 2" xfId="24308"/>
    <cellStyle name="Output 4 5 2 2 2 2 3 4 2 2" xfId="47927"/>
    <cellStyle name="Output 4 5 2 2 2 2 3 4 3" xfId="36119"/>
    <cellStyle name="Output 4 5 2 2 2 2 3 5" xfId="16195"/>
    <cellStyle name="Output 4 5 2 2 2 2 3 5 2" xfId="28005"/>
    <cellStyle name="Output 4 5 2 2 2 2 3 5 2 2" xfId="51624"/>
    <cellStyle name="Output 4 5 2 2 2 2 3 5 3" xfId="39816"/>
    <cellStyle name="Output 4 5 2 2 2 2 3 6" xfId="18057"/>
    <cellStyle name="Output 4 5 2 2 2 2 3 6 2" xfId="41678"/>
    <cellStyle name="Output 4 5 2 2 2 2 3 7" xfId="29870"/>
    <cellStyle name="Output 4 5 2 2 2 2 4" xfId="7049"/>
    <cellStyle name="Output 4 5 2 2 2 2 4 2" xfId="13334"/>
    <cellStyle name="Output 4 5 2 2 2 2 4 2 2" xfId="25144"/>
    <cellStyle name="Output 4 5 2 2 2 2 4 2 2 2" xfId="48763"/>
    <cellStyle name="Output 4 5 2 2 2 2 4 2 3" xfId="36955"/>
    <cellStyle name="Output 4 5 2 2 2 2 4 3" xfId="8970"/>
    <cellStyle name="Output 4 5 2 2 2 2 4 3 2" xfId="20780"/>
    <cellStyle name="Output 4 5 2 2 2 2 4 3 2 2" xfId="44399"/>
    <cellStyle name="Output 4 5 2 2 2 2 4 3 3" xfId="32591"/>
    <cellStyle name="Output 4 5 2 2 2 2 4 4" xfId="18863"/>
    <cellStyle name="Output 4 5 2 2 2 2 4 4 2" xfId="42484"/>
    <cellStyle name="Output 4 5 2 2 2 2 4 5" xfId="30676"/>
    <cellStyle name="Output 4 5 2 2 2 2 5" xfId="7104"/>
    <cellStyle name="Output 4 5 2 2 2 2 5 2" xfId="13389"/>
    <cellStyle name="Output 4 5 2 2 2 2 5 2 2" xfId="25199"/>
    <cellStyle name="Output 4 5 2 2 2 2 5 2 2 2" xfId="48818"/>
    <cellStyle name="Output 4 5 2 2 2 2 5 2 3" xfId="37010"/>
    <cellStyle name="Output 4 5 2 2 2 2 5 3" xfId="15540"/>
    <cellStyle name="Output 4 5 2 2 2 2 5 3 2" xfId="27350"/>
    <cellStyle name="Output 4 5 2 2 2 2 5 3 2 2" xfId="50969"/>
    <cellStyle name="Output 4 5 2 2 2 2 5 3 3" xfId="39161"/>
    <cellStyle name="Output 4 5 2 2 2 2 5 4" xfId="18918"/>
    <cellStyle name="Output 4 5 2 2 2 2 5 4 2" xfId="42539"/>
    <cellStyle name="Output 4 5 2 2 2 2 5 5" xfId="30731"/>
    <cellStyle name="Output 4 5 2 2 2 2 6" xfId="10177"/>
    <cellStyle name="Output 4 5 2 2 2 2 6 2" xfId="21987"/>
    <cellStyle name="Output 4 5 2 2 2 2 6 2 2" xfId="45606"/>
    <cellStyle name="Output 4 5 2 2 2 2 6 3" xfId="33798"/>
    <cellStyle name="Output 4 5 2 2 2 2 7" xfId="16814"/>
    <cellStyle name="Output 4 5 2 2 2 2 7 2" xfId="28624"/>
    <cellStyle name="Output 4 5 2 2 2 2 7 2 2" xfId="52243"/>
    <cellStyle name="Output 4 5 2 2 2 2 7 3" xfId="40435"/>
    <cellStyle name="Output 4 5 2 2 2 2 8" xfId="17145"/>
    <cellStyle name="Output 4 5 2 2 2 2 8 2" xfId="40766"/>
    <cellStyle name="Output 4 5 2 2 2 2 9" xfId="28958"/>
    <cellStyle name="Output 4 5 2 2 2 3" xfId="4330"/>
    <cellStyle name="Output 4 5 2 2 2 3 2" xfId="7894"/>
    <cellStyle name="Output 4 5 2 2 2 3 2 2" xfId="14179"/>
    <cellStyle name="Output 4 5 2 2 2 3 2 2 2" xfId="25989"/>
    <cellStyle name="Output 4 5 2 2 2 3 2 2 2 2" xfId="49608"/>
    <cellStyle name="Output 4 5 2 2 2 3 2 2 3" xfId="37800"/>
    <cellStyle name="Output 4 5 2 2 2 3 2 3" xfId="12088"/>
    <cellStyle name="Output 4 5 2 2 2 3 2 3 2" xfId="23898"/>
    <cellStyle name="Output 4 5 2 2 2 3 2 3 2 2" xfId="47517"/>
    <cellStyle name="Output 4 5 2 2 2 3 2 3 3" xfId="35709"/>
    <cellStyle name="Output 4 5 2 2 2 3 2 4" xfId="19708"/>
    <cellStyle name="Output 4 5 2 2 2 3 2 4 2" xfId="43329"/>
    <cellStyle name="Output 4 5 2 2 2 3 2 5" xfId="31521"/>
    <cellStyle name="Output 4 5 2 2 2 3 3" xfId="8024"/>
    <cellStyle name="Output 4 5 2 2 2 3 3 2" xfId="14309"/>
    <cellStyle name="Output 4 5 2 2 2 3 3 2 2" xfId="26119"/>
    <cellStyle name="Output 4 5 2 2 2 3 3 2 2 2" xfId="49738"/>
    <cellStyle name="Output 4 5 2 2 2 3 3 2 3" xfId="37930"/>
    <cellStyle name="Output 4 5 2 2 2 3 3 3" xfId="15270"/>
    <cellStyle name="Output 4 5 2 2 2 3 3 3 2" xfId="27080"/>
    <cellStyle name="Output 4 5 2 2 2 3 3 3 2 2" xfId="50699"/>
    <cellStyle name="Output 4 5 2 2 2 3 3 3 3" xfId="38891"/>
    <cellStyle name="Output 4 5 2 2 2 3 3 4" xfId="19838"/>
    <cellStyle name="Output 4 5 2 2 2 3 3 4 2" xfId="43459"/>
    <cellStyle name="Output 4 5 2 2 2 3 3 5" xfId="31651"/>
    <cellStyle name="Output 4 5 2 2 2 3 4" xfId="11446"/>
    <cellStyle name="Output 4 5 2 2 2 3 4 2" xfId="23256"/>
    <cellStyle name="Output 4 5 2 2 2 3 4 2 2" xfId="46875"/>
    <cellStyle name="Output 4 5 2 2 2 3 4 3" xfId="35067"/>
    <cellStyle name="Output 4 5 2 2 2 3 5" xfId="15334"/>
    <cellStyle name="Output 4 5 2 2 2 3 5 2" xfId="27144"/>
    <cellStyle name="Output 4 5 2 2 2 3 5 2 2" xfId="50763"/>
    <cellStyle name="Output 4 5 2 2 2 3 5 3" xfId="38955"/>
    <cellStyle name="Output 4 5 2 2 2 3 6" xfId="17711"/>
    <cellStyle name="Output 4 5 2 2 2 3 6 2" xfId="41332"/>
    <cellStyle name="Output 4 5 2 2 2 3 7" xfId="29524"/>
    <cellStyle name="Output 4 5 2 2 2 4" xfId="6909"/>
    <cellStyle name="Output 4 5 2 2 2 4 2" xfId="13194"/>
    <cellStyle name="Output 4 5 2 2 2 4 2 2" xfId="25004"/>
    <cellStyle name="Output 4 5 2 2 2 4 2 2 2" xfId="48623"/>
    <cellStyle name="Output 4 5 2 2 2 4 2 3" xfId="36815"/>
    <cellStyle name="Output 4 5 2 2 2 4 3" xfId="15425"/>
    <cellStyle name="Output 4 5 2 2 2 4 3 2" xfId="27235"/>
    <cellStyle name="Output 4 5 2 2 2 4 3 2 2" xfId="50854"/>
    <cellStyle name="Output 4 5 2 2 2 4 3 3" xfId="39046"/>
    <cellStyle name="Output 4 5 2 2 2 4 4" xfId="18723"/>
    <cellStyle name="Output 4 5 2 2 2 4 4 2" xfId="42344"/>
    <cellStyle name="Output 4 5 2 2 2 4 5" xfId="30536"/>
    <cellStyle name="Output 4 5 2 2 2 5" xfId="6789"/>
    <cellStyle name="Output 4 5 2 2 2 5 2" xfId="13074"/>
    <cellStyle name="Output 4 5 2 2 2 5 2 2" xfId="24884"/>
    <cellStyle name="Output 4 5 2 2 2 5 2 2 2" xfId="48503"/>
    <cellStyle name="Output 4 5 2 2 2 5 2 3" xfId="36695"/>
    <cellStyle name="Output 4 5 2 2 2 5 3" xfId="15363"/>
    <cellStyle name="Output 4 5 2 2 2 5 3 2" xfId="27173"/>
    <cellStyle name="Output 4 5 2 2 2 5 3 2 2" xfId="50792"/>
    <cellStyle name="Output 4 5 2 2 2 5 3 3" xfId="38984"/>
    <cellStyle name="Output 4 5 2 2 2 5 4" xfId="18603"/>
    <cellStyle name="Output 4 5 2 2 2 5 4 2" xfId="42224"/>
    <cellStyle name="Output 4 5 2 2 2 5 5" xfId="30416"/>
    <cellStyle name="Output 4 5 2 2 2 6" xfId="9903"/>
    <cellStyle name="Output 4 5 2 2 2 6 2" xfId="21713"/>
    <cellStyle name="Output 4 5 2 2 2 6 2 2" xfId="45332"/>
    <cellStyle name="Output 4 5 2 2 2 6 3" xfId="33524"/>
    <cellStyle name="Output 4 5 2 2 2 7" xfId="9173"/>
    <cellStyle name="Output 4 5 2 2 2 7 2" xfId="20983"/>
    <cellStyle name="Output 4 5 2 2 2 7 2 2" xfId="44602"/>
    <cellStyle name="Output 4 5 2 2 2 7 3" xfId="32794"/>
    <cellStyle name="Output 4 5 2 2 2 8" xfId="17092"/>
    <cellStyle name="Output 4 5 2 2 2 8 2" xfId="40713"/>
    <cellStyle name="Output 4 5 2 2 2 9" xfId="28905"/>
    <cellStyle name="Output 4 5 2 2 3" xfId="3942"/>
    <cellStyle name="Output 4 5 2 2 3 2" xfId="7795"/>
    <cellStyle name="Output 4 5 2 2 3 2 2" xfId="14080"/>
    <cellStyle name="Output 4 5 2 2 3 2 2 2" xfId="25890"/>
    <cellStyle name="Output 4 5 2 2 3 2 2 2 2" xfId="49509"/>
    <cellStyle name="Output 4 5 2 2 3 2 2 3" xfId="37701"/>
    <cellStyle name="Output 4 5 2 2 3 2 3" xfId="15874"/>
    <cellStyle name="Output 4 5 2 2 3 2 3 2" xfId="27684"/>
    <cellStyle name="Output 4 5 2 2 3 2 3 2 2" xfId="51303"/>
    <cellStyle name="Output 4 5 2 2 3 2 3 3" xfId="39495"/>
    <cellStyle name="Output 4 5 2 2 3 2 4" xfId="19609"/>
    <cellStyle name="Output 4 5 2 2 3 2 4 2" xfId="43230"/>
    <cellStyle name="Output 4 5 2 2 3 2 5" xfId="31422"/>
    <cellStyle name="Output 4 5 2 2 3 3" xfId="6319"/>
    <cellStyle name="Output 4 5 2 2 3 3 2" xfId="12605"/>
    <cellStyle name="Output 4 5 2 2 3 3 2 2" xfId="24415"/>
    <cellStyle name="Output 4 5 2 2 3 3 2 2 2" xfId="48034"/>
    <cellStyle name="Output 4 5 2 2 3 3 2 3" xfId="36226"/>
    <cellStyle name="Output 4 5 2 2 3 3 3" xfId="11981"/>
    <cellStyle name="Output 4 5 2 2 3 3 3 2" xfId="23791"/>
    <cellStyle name="Output 4 5 2 2 3 3 3 2 2" xfId="47410"/>
    <cellStyle name="Output 4 5 2 2 3 3 3 3" xfId="35602"/>
    <cellStyle name="Output 4 5 2 2 3 3 4" xfId="18134"/>
    <cellStyle name="Output 4 5 2 2 3 3 4 2" xfId="41755"/>
    <cellStyle name="Output 4 5 2 2 3 3 5" xfId="29947"/>
    <cellStyle name="Output 4 5 2 2 3 4" xfId="11258"/>
    <cellStyle name="Output 4 5 2 2 3 4 2" xfId="23068"/>
    <cellStyle name="Output 4 5 2 2 3 4 2 2" xfId="46687"/>
    <cellStyle name="Output 4 5 2 2 3 4 3" xfId="34879"/>
    <cellStyle name="Output 4 5 2 2 3 5" xfId="9190"/>
    <cellStyle name="Output 4 5 2 2 3 5 2" xfId="21000"/>
    <cellStyle name="Output 4 5 2 2 3 5 2 2" xfId="44619"/>
    <cellStyle name="Output 4 5 2 2 3 5 3" xfId="32811"/>
    <cellStyle name="Output 4 5 2 2 3 6" xfId="17672"/>
    <cellStyle name="Output 4 5 2 2 3 6 2" xfId="41293"/>
    <cellStyle name="Output 4 5 2 2 3 7" xfId="29485"/>
    <cellStyle name="Output 4 5 2 2 4" xfId="6784"/>
    <cellStyle name="Output 4 5 2 2 4 2" xfId="13069"/>
    <cellStyle name="Output 4 5 2 2 4 2 2" xfId="24879"/>
    <cellStyle name="Output 4 5 2 2 4 2 2 2" xfId="48498"/>
    <cellStyle name="Output 4 5 2 2 4 2 3" xfId="36690"/>
    <cellStyle name="Output 4 5 2 2 4 3" xfId="10407"/>
    <cellStyle name="Output 4 5 2 2 4 3 2" xfId="22217"/>
    <cellStyle name="Output 4 5 2 2 4 3 2 2" xfId="45836"/>
    <cellStyle name="Output 4 5 2 2 4 3 3" xfId="34028"/>
    <cellStyle name="Output 4 5 2 2 4 4" xfId="18598"/>
    <cellStyle name="Output 4 5 2 2 4 4 2" xfId="42219"/>
    <cellStyle name="Output 4 5 2 2 4 5" xfId="30411"/>
    <cellStyle name="Output 4 5 2 2 5" xfId="7156"/>
    <cellStyle name="Output 4 5 2 2 5 2" xfId="13441"/>
    <cellStyle name="Output 4 5 2 2 5 2 2" xfId="25251"/>
    <cellStyle name="Output 4 5 2 2 5 2 2 2" xfId="48870"/>
    <cellStyle name="Output 4 5 2 2 5 2 3" xfId="37062"/>
    <cellStyle name="Output 4 5 2 2 5 3" xfId="11370"/>
    <cellStyle name="Output 4 5 2 2 5 3 2" xfId="23180"/>
    <cellStyle name="Output 4 5 2 2 5 3 2 2" xfId="46799"/>
    <cellStyle name="Output 4 5 2 2 5 3 3" xfId="34991"/>
    <cellStyle name="Output 4 5 2 2 5 4" xfId="18970"/>
    <cellStyle name="Output 4 5 2 2 5 4 2" xfId="42591"/>
    <cellStyle name="Output 4 5 2 2 5 5" xfId="30783"/>
    <cellStyle name="Output 4 5 2 2 6" xfId="9682"/>
    <cellStyle name="Output 4 5 2 2 6 2" xfId="21492"/>
    <cellStyle name="Output 4 5 2 2 6 2 2" xfId="45111"/>
    <cellStyle name="Output 4 5 2 2 6 3" xfId="33303"/>
    <cellStyle name="Output 4 5 2 2 7" xfId="11434"/>
    <cellStyle name="Output 4 5 2 2 7 2" xfId="23244"/>
    <cellStyle name="Output 4 5 2 2 7 2 2" xfId="46863"/>
    <cellStyle name="Output 4 5 2 2 7 3" xfId="35055"/>
    <cellStyle name="Output 4 5 2 2 8" xfId="17053"/>
    <cellStyle name="Output 4 5 2 2 8 2" xfId="40674"/>
    <cellStyle name="Output 4 5 2 2 9" xfId="28866"/>
    <cellStyle name="Output 4 5 2 3" xfId="3799"/>
    <cellStyle name="Output 4 5 2 3 2" xfId="7691"/>
    <cellStyle name="Output 4 5 2 3 2 2" xfId="13976"/>
    <cellStyle name="Output 4 5 2 3 2 2 2" xfId="25786"/>
    <cellStyle name="Output 4 5 2 3 2 2 2 2" xfId="49405"/>
    <cellStyle name="Output 4 5 2 3 2 2 3" xfId="37597"/>
    <cellStyle name="Output 4 5 2 3 2 3" xfId="16009"/>
    <cellStyle name="Output 4 5 2 3 2 3 2" xfId="27819"/>
    <cellStyle name="Output 4 5 2 3 2 3 2 2" xfId="51438"/>
    <cellStyle name="Output 4 5 2 3 2 3 3" xfId="39630"/>
    <cellStyle name="Output 4 5 2 3 2 4" xfId="19505"/>
    <cellStyle name="Output 4 5 2 3 2 4 2" xfId="43126"/>
    <cellStyle name="Output 4 5 2 3 2 5" xfId="31318"/>
    <cellStyle name="Output 4 5 2 3 3" xfId="8153"/>
    <cellStyle name="Output 4 5 2 3 3 2" xfId="14438"/>
    <cellStyle name="Output 4 5 2 3 3 2 2" xfId="26248"/>
    <cellStyle name="Output 4 5 2 3 3 2 2 2" xfId="49867"/>
    <cellStyle name="Output 4 5 2 3 3 2 3" xfId="38059"/>
    <cellStyle name="Output 4 5 2 3 3 3" xfId="15516"/>
    <cellStyle name="Output 4 5 2 3 3 3 2" xfId="27326"/>
    <cellStyle name="Output 4 5 2 3 3 3 2 2" xfId="50945"/>
    <cellStyle name="Output 4 5 2 3 3 3 3" xfId="39137"/>
    <cellStyle name="Output 4 5 2 3 3 4" xfId="19967"/>
    <cellStyle name="Output 4 5 2 3 3 4 2" xfId="43588"/>
    <cellStyle name="Output 4 5 2 3 3 5" xfId="31780"/>
    <cellStyle name="Output 4 5 2 3 4" xfId="11137"/>
    <cellStyle name="Output 4 5 2 3 4 2" xfId="22947"/>
    <cellStyle name="Output 4 5 2 3 4 2 2" xfId="46566"/>
    <cellStyle name="Output 4 5 2 3 4 3" xfId="34758"/>
    <cellStyle name="Output 4 5 2 3 5" xfId="10241"/>
    <cellStyle name="Output 4 5 2 3 5 2" xfId="22051"/>
    <cellStyle name="Output 4 5 2 3 5 2 2" xfId="45670"/>
    <cellStyle name="Output 4 5 2 3 5 3" xfId="33862"/>
    <cellStyle name="Output 4 5 2 3 6" xfId="17572"/>
    <cellStyle name="Output 4 5 2 3 6 2" xfId="41193"/>
    <cellStyle name="Output 4 5 2 3 7" xfId="29385"/>
    <cellStyle name="Output 4 5 2 4" xfId="6678"/>
    <cellStyle name="Output 4 5 2 4 2" xfId="12963"/>
    <cellStyle name="Output 4 5 2 4 2 2" xfId="24773"/>
    <cellStyle name="Output 4 5 2 4 2 2 2" xfId="48392"/>
    <cellStyle name="Output 4 5 2 4 2 3" xfId="36584"/>
    <cellStyle name="Output 4 5 2 4 3" xfId="11495"/>
    <cellStyle name="Output 4 5 2 4 3 2" xfId="23305"/>
    <cellStyle name="Output 4 5 2 4 3 2 2" xfId="46924"/>
    <cellStyle name="Output 4 5 2 4 3 3" xfId="35116"/>
    <cellStyle name="Output 4 5 2 4 4" xfId="18492"/>
    <cellStyle name="Output 4 5 2 4 4 2" xfId="42113"/>
    <cellStyle name="Output 4 5 2 4 5" xfId="30305"/>
    <cellStyle name="Output 4 5 2 5" xfId="6796"/>
    <cellStyle name="Output 4 5 2 5 2" xfId="13081"/>
    <cellStyle name="Output 4 5 2 5 2 2" xfId="24891"/>
    <cellStyle name="Output 4 5 2 5 2 2 2" xfId="48510"/>
    <cellStyle name="Output 4 5 2 5 2 3" xfId="36702"/>
    <cellStyle name="Output 4 5 2 5 3" xfId="15452"/>
    <cellStyle name="Output 4 5 2 5 3 2" xfId="27262"/>
    <cellStyle name="Output 4 5 2 5 3 2 2" xfId="50881"/>
    <cellStyle name="Output 4 5 2 5 3 3" xfId="39073"/>
    <cellStyle name="Output 4 5 2 5 4" xfId="18610"/>
    <cellStyle name="Output 4 5 2 5 4 2" xfId="42231"/>
    <cellStyle name="Output 4 5 2 5 5" xfId="30423"/>
    <cellStyle name="Output 4 5 2 6" xfId="9545"/>
    <cellStyle name="Output 4 5 2 6 2" xfId="21355"/>
    <cellStyle name="Output 4 5 2 6 2 2" xfId="44974"/>
    <cellStyle name="Output 4 5 2 6 3" xfId="33166"/>
    <cellStyle name="Output 4 5 2 7" xfId="10206"/>
    <cellStyle name="Output 4 5 2 7 2" xfId="22016"/>
    <cellStyle name="Output 4 5 2 7 2 2" xfId="45635"/>
    <cellStyle name="Output 4 5 2 7 3" xfId="33827"/>
    <cellStyle name="Output 4 5 2 8" xfId="16953"/>
    <cellStyle name="Output 4 5 2 8 2" xfId="40574"/>
    <cellStyle name="Output 4 5 2 9" xfId="28766"/>
    <cellStyle name="Output 4 5 3" xfId="1423"/>
    <cellStyle name="Output 4 5 3 2" xfId="1696"/>
    <cellStyle name="Output 4 5 3 2 2" xfId="2234"/>
    <cellStyle name="Output 4 5 3 2 2 2" xfId="4887"/>
    <cellStyle name="Output 4 5 3 2 2 2 2" xfId="8061"/>
    <cellStyle name="Output 4 5 3 2 2 2 2 2" xfId="14346"/>
    <cellStyle name="Output 4 5 3 2 2 2 2 2 2" xfId="26156"/>
    <cellStyle name="Output 4 5 3 2 2 2 2 2 2 2" xfId="49775"/>
    <cellStyle name="Output 4 5 3 2 2 2 2 2 3" xfId="37967"/>
    <cellStyle name="Output 4 5 3 2 2 2 2 3" xfId="9170"/>
    <cellStyle name="Output 4 5 3 2 2 2 2 3 2" xfId="20980"/>
    <cellStyle name="Output 4 5 3 2 2 2 2 3 2 2" xfId="44599"/>
    <cellStyle name="Output 4 5 3 2 2 2 2 3 3" xfId="32791"/>
    <cellStyle name="Output 4 5 3 2 2 2 2 4" xfId="19875"/>
    <cellStyle name="Output 4 5 3 2 2 2 2 4 2" xfId="43496"/>
    <cellStyle name="Output 4 5 3 2 2 2 2 5" xfId="31688"/>
    <cellStyle name="Output 4 5 3 2 2 2 3" xfId="7267"/>
    <cellStyle name="Output 4 5 3 2 2 2 3 2" xfId="13552"/>
    <cellStyle name="Output 4 5 3 2 2 2 3 2 2" xfId="25362"/>
    <cellStyle name="Output 4 5 3 2 2 2 3 2 2 2" xfId="48981"/>
    <cellStyle name="Output 4 5 3 2 2 2 3 2 3" xfId="37173"/>
    <cellStyle name="Output 4 5 3 2 2 2 3 3" xfId="16265"/>
    <cellStyle name="Output 4 5 3 2 2 2 3 3 2" xfId="28075"/>
    <cellStyle name="Output 4 5 3 2 2 2 3 3 2 2" xfId="51694"/>
    <cellStyle name="Output 4 5 3 2 2 2 3 3 3" xfId="39886"/>
    <cellStyle name="Output 4 5 3 2 2 2 3 4" xfId="19081"/>
    <cellStyle name="Output 4 5 3 2 2 2 3 4 2" xfId="42702"/>
    <cellStyle name="Output 4 5 3 2 2 2 3 5" xfId="30894"/>
    <cellStyle name="Output 4 5 3 2 2 2 4" xfId="11763"/>
    <cellStyle name="Output 4 5 3 2 2 2 4 2" xfId="23573"/>
    <cellStyle name="Output 4 5 3 2 2 2 4 2 2" xfId="47192"/>
    <cellStyle name="Output 4 5 3 2 2 2 4 3" xfId="35384"/>
    <cellStyle name="Output 4 5 3 2 2 2 5" xfId="15387"/>
    <cellStyle name="Output 4 5 3 2 2 2 5 2" xfId="27197"/>
    <cellStyle name="Output 4 5 3 2 2 2 5 2 2" xfId="50816"/>
    <cellStyle name="Output 4 5 3 2 2 2 5 3" xfId="39008"/>
    <cellStyle name="Output 4 5 3 2 2 2 6" xfId="17788"/>
    <cellStyle name="Output 4 5 3 2 2 2 6 2" xfId="41409"/>
    <cellStyle name="Output 4 5 3 2 2 2 7" xfId="29601"/>
    <cellStyle name="Output 4 5 3 2 2 3" xfId="6213"/>
    <cellStyle name="Output 4 5 3 2 2 3 2" xfId="8553"/>
    <cellStyle name="Output 4 5 3 2 2 3 2 2" xfId="14838"/>
    <cellStyle name="Output 4 5 3 2 2 3 2 2 2" xfId="26648"/>
    <cellStyle name="Output 4 5 3 2 2 3 2 2 2 2" xfId="50267"/>
    <cellStyle name="Output 4 5 3 2 2 3 2 2 3" xfId="38459"/>
    <cellStyle name="Output 4 5 3 2 2 3 2 3" xfId="10679"/>
    <cellStyle name="Output 4 5 3 2 2 3 2 3 2" xfId="22489"/>
    <cellStyle name="Output 4 5 3 2 2 3 2 3 2 2" xfId="46108"/>
    <cellStyle name="Output 4 5 3 2 2 3 2 3 3" xfId="34300"/>
    <cellStyle name="Output 4 5 3 2 2 3 2 4" xfId="20367"/>
    <cellStyle name="Output 4 5 3 2 2 3 2 4 2" xfId="43988"/>
    <cellStyle name="Output 4 5 3 2 2 3 2 5" xfId="32180"/>
    <cellStyle name="Output 4 5 3 2 2 3 3" xfId="8891"/>
    <cellStyle name="Output 4 5 3 2 2 3 3 2" xfId="15176"/>
    <cellStyle name="Output 4 5 3 2 2 3 3 2 2" xfId="26986"/>
    <cellStyle name="Output 4 5 3 2 2 3 3 2 2 2" xfId="50605"/>
    <cellStyle name="Output 4 5 3 2 2 3 3 2 3" xfId="38797"/>
    <cellStyle name="Output 4 5 3 2 2 3 3 3" xfId="15347"/>
    <cellStyle name="Output 4 5 3 2 2 3 3 3 2" xfId="27157"/>
    <cellStyle name="Output 4 5 3 2 2 3 3 3 2 2" xfId="50776"/>
    <cellStyle name="Output 4 5 3 2 2 3 3 3 3" xfId="38968"/>
    <cellStyle name="Output 4 5 3 2 2 3 3 4" xfId="20705"/>
    <cellStyle name="Output 4 5 3 2 2 3 3 4 2" xfId="44326"/>
    <cellStyle name="Output 4 5 3 2 2 3 3 5" xfId="32518"/>
    <cellStyle name="Output 4 5 3 2 2 3 4" xfId="12522"/>
    <cellStyle name="Output 4 5 3 2 2 3 4 2" xfId="24332"/>
    <cellStyle name="Output 4 5 3 2 2 3 4 2 2" xfId="47951"/>
    <cellStyle name="Output 4 5 3 2 2 3 4 3" xfId="36143"/>
    <cellStyle name="Output 4 5 3 2 2 3 5" xfId="16202"/>
    <cellStyle name="Output 4 5 3 2 2 3 5 2" xfId="28012"/>
    <cellStyle name="Output 4 5 3 2 2 3 5 2 2" xfId="51631"/>
    <cellStyle name="Output 4 5 3 2 2 3 5 3" xfId="39823"/>
    <cellStyle name="Output 4 5 3 2 2 3 6" xfId="18081"/>
    <cellStyle name="Output 4 5 3 2 2 3 6 2" xfId="41702"/>
    <cellStyle name="Output 4 5 3 2 2 3 7" xfId="29894"/>
    <cellStyle name="Output 4 5 3 2 2 4" xfId="7073"/>
    <cellStyle name="Output 4 5 3 2 2 4 2" xfId="13358"/>
    <cellStyle name="Output 4 5 3 2 2 4 2 2" xfId="25168"/>
    <cellStyle name="Output 4 5 3 2 2 4 2 2 2" xfId="48787"/>
    <cellStyle name="Output 4 5 3 2 2 4 2 3" xfId="36979"/>
    <cellStyle name="Output 4 5 3 2 2 4 3" xfId="15508"/>
    <cellStyle name="Output 4 5 3 2 2 4 3 2" xfId="27318"/>
    <cellStyle name="Output 4 5 3 2 2 4 3 2 2" xfId="50937"/>
    <cellStyle name="Output 4 5 3 2 2 4 3 3" xfId="39129"/>
    <cellStyle name="Output 4 5 3 2 2 4 4" xfId="18887"/>
    <cellStyle name="Output 4 5 3 2 2 4 4 2" xfId="42508"/>
    <cellStyle name="Output 4 5 3 2 2 4 5" xfId="30700"/>
    <cellStyle name="Output 4 5 3 2 2 5" xfId="7043"/>
    <cellStyle name="Output 4 5 3 2 2 5 2" xfId="13328"/>
    <cellStyle name="Output 4 5 3 2 2 5 2 2" xfId="25138"/>
    <cellStyle name="Output 4 5 3 2 2 5 2 2 2" xfId="48757"/>
    <cellStyle name="Output 4 5 3 2 2 5 2 3" xfId="36949"/>
    <cellStyle name="Output 4 5 3 2 2 5 3" xfId="10243"/>
    <cellStyle name="Output 4 5 3 2 2 5 3 2" xfId="22053"/>
    <cellStyle name="Output 4 5 3 2 2 5 3 2 2" xfId="45672"/>
    <cellStyle name="Output 4 5 3 2 2 5 3 3" xfId="33864"/>
    <cellStyle name="Output 4 5 3 2 2 5 4" xfId="18857"/>
    <cellStyle name="Output 4 5 3 2 2 5 4 2" xfId="42478"/>
    <cellStyle name="Output 4 5 3 2 2 5 5" xfId="30670"/>
    <cellStyle name="Output 4 5 3 2 2 6" xfId="10201"/>
    <cellStyle name="Output 4 5 3 2 2 6 2" xfId="22011"/>
    <cellStyle name="Output 4 5 3 2 2 6 2 2" xfId="45630"/>
    <cellStyle name="Output 4 5 3 2 2 6 3" xfId="33822"/>
    <cellStyle name="Output 4 5 3 2 2 7" xfId="16812"/>
    <cellStyle name="Output 4 5 3 2 2 7 2" xfId="28622"/>
    <cellStyle name="Output 4 5 3 2 2 7 2 2" xfId="52241"/>
    <cellStyle name="Output 4 5 3 2 2 7 3" xfId="40433"/>
    <cellStyle name="Output 4 5 3 2 2 8" xfId="17169"/>
    <cellStyle name="Output 4 5 3 2 2 8 2" xfId="40790"/>
    <cellStyle name="Output 4 5 3 2 2 9" xfId="28982"/>
    <cellStyle name="Output 4 5 3 2 3" xfId="4354"/>
    <cellStyle name="Output 4 5 3 2 3 2" xfId="7918"/>
    <cellStyle name="Output 4 5 3 2 3 2 2" xfId="14203"/>
    <cellStyle name="Output 4 5 3 2 3 2 2 2" xfId="26013"/>
    <cellStyle name="Output 4 5 3 2 3 2 2 2 2" xfId="49632"/>
    <cellStyle name="Output 4 5 3 2 3 2 2 3" xfId="37824"/>
    <cellStyle name="Output 4 5 3 2 3 2 3" xfId="9719"/>
    <cellStyle name="Output 4 5 3 2 3 2 3 2" xfId="21529"/>
    <cellStyle name="Output 4 5 3 2 3 2 3 2 2" xfId="45148"/>
    <cellStyle name="Output 4 5 3 2 3 2 3 3" xfId="33340"/>
    <cellStyle name="Output 4 5 3 2 3 2 4" xfId="19732"/>
    <cellStyle name="Output 4 5 3 2 3 2 4 2" xfId="43353"/>
    <cellStyle name="Output 4 5 3 2 3 2 5" xfId="31545"/>
    <cellStyle name="Output 4 5 3 2 3 3" xfId="8178"/>
    <cellStyle name="Output 4 5 3 2 3 3 2" xfId="14463"/>
    <cellStyle name="Output 4 5 3 2 3 3 2 2" xfId="26273"/>
    <cellStyle name="Output 4 5 3 2 3 3 2 2 2" xfId="49892"/>
    <cellStyle name="Output 4 5 3 2 3 3 2 3" xfId="38084"/>
    <cellStyle name="Output 4 5 3 2 3 3 3" xfId="15322"/>
    <cellStyle name="Output 4 5 3 2 3 3 3 2" xfId="27132"/>
    <cellStyle name="Output 4 5 3 2 3 3 3 2 2" xfId="50751"/>
    <cellStyle name="Output 4 5 3 2 3 3 3 3" xfId="38943"/>
    <cellStyle name="Output 4 5 3 2 3 3 4" xfId="19992"/>
    <cellStyle name="Output 4 5 3 2 3 3 4 2" xfId="43613"/>
    <cellStyle name="Output 4 5 3 2 3 3 5" xfId="31805"/>
    <cellStyle name="Output 4 5 3 2 3 4" xfId="11470"/>
    <cellStyle name="Output 4 5 3 2 3 4 2" xfId="23280"/>
    <cellStyle name="Output 4 5 3 2 3 4 2 2" xfId="46899"/>
    <cellStyle name="Output 4 5 3 2 3 4 3" xfId="35091"/>
    <cellStyle name="Output 4 5 3 2 3 5" xfId="11811"/>
    <cellStyle name="Output 4 5 3 2 3 5 2" xfId="23621"/>
    <cellStyle name="Output 4 5 3 2 3 5 2 2" xfId="47240"/>
    <cellStyle name="Output 4 5 3 2 3 5 3" xfId="35432"/>
    <cellStyle name="Output 4 5 3 2 3 6" xfId="17735"/>
    <cellStyle name="Output 4 5 3 2 3 6 2" xfId="41356"/>
    <cellStyle name="Output 4 5 3 2 3 7" xfId="29548"/>
    <cellStyle name="Output 4 5 3 2 4" xfId="6933"/>
    <cellStyle name="Output 4 5 3 2 4 2" xfId="13218"/>
    <cellStyle name="Output 4 5 3 2 4 2 2" xfId="25028"/>
    <cellStyle name="Output 4 5 3 2 4 2 2 2" xfId="48647"/>
    <cellStyle name="Output 4 5 3 2 4 2 3" xfId="36839"/>
    <cellStyle name="Output 4 5 3 2 4 3" xfId="15359"/>
    <cellStyle name="Output 4 5 3 2 4 3 2" xfId="27169"/>
    <cellStyle name="Output 4 5 3 2 4 3 2 2" xfId="50788"/>
    <cellStyle name="Output 4 5 3 2 4 3 3" xfId="38980"/>
    <cellStyle name="Output 4 5 3 2 4 4" xfId="18747"/>
    <cellStyle name="Output 4 5 3 2 4 4 2" xfId="42368"/>
    <cellStyle name="Output 4 5 3 2 4 5" xfId="30560"/>
    <cellStyle name="Output 4 5 3 2 5" xfId="6884"/>
    <cellStyle name="Output 4 5 3 2 5 2" xfId="13169"/>
    <cellStyle name="Output 4 5 3 2 5 2 2" xfId="24979"/>
    <cellStyle name="Output 4 5 3 2 5 2 2 2" xfId="48598"/>
    <cellStyle name="Output 4 5 3 2 5 2 3" xfId="36790"/>
    <cellStyle name="Output 4 5 3 2 5 3" xfId="10669"/>
    <cellStyle name="Output 4 5 3 2 5 3 2" xfId="22479"/>
    <cellStyle name="Output 4 5 3 2 5 3 2 2" xfId="46098"/>
    <cellStyle name="Output 4 5 3 2 5 3 3" xfId="34290"/>
    <cellStyle name="Output 4 5 3 2 5 4" xfId="18698"/>
    <cellStyle name="Output 4 5 3 2 5 4 2" xfId="42319"/>
    <cellStyle name="Output 4 5 3 2 5 5" xfId="30511"/>
    <cellStyle name="Output 4 5 3 2 6" xfId="9927"/>
    <cellStyle name="Output 4 5 3 2 6 2" xfId="21737"/>
    <cellStyle name="Output 4 5 3 2 6 2 2" xfId="45356"/>
    <cellStyle name="Output 4 5 3 2 6 3" xfId="33548"/>
    <cellStyle name="Output 4 5 3 2 7" xfId="16052"/>
    <cellStyle name="Output 4 5 3 2 7 2" xfId="27862"/>
    <cellStyle name="Output 4 5 3 2 7 2 2" xfId="51481"/>
    <cellStyle name="Output 4 5 3 2 7 3" xfId="39673"/>
    <cellStyle name="Output 4 5 3 2 8" xfId="17116"/>
    <cellStyle name="Output 4 5 3 2 8 2" xfId="40737"/>
    <cellStyle name="Output 4 5 3 2 9" xfId="28929"/>
    <cellStyle name="Output 4 5 3 3" xfId="4087"/>
    <cellStyle name="Output 4 5 3 3 2" xfId="7849"/>
    <cellStyle name="Output 4 5 3 3 2 2" xfId="14134"/>
    <cellStyle name="Output 4 5 3 3 2 2 2" xfId="25944"/>
    <cellStyle name="Output 4 5 3 3 2 2 2 2" xfId="49563"/>
    <cellStyle name="Output 4 5 3 3 2 2 3" xfId="37755"/>
    <cellStyle name="Output 4 5 3 3 2 3" xfId="11278"/>
    <cellStyle name="Output 4 5 3 3 2 3 2" xfId="23088"/>
    <cellStyle name="Output 4 5 3 3 2 3 2 2" xfId="46707"/>
    <cellStyle name="Output 4 5 3 3 2 3 3" xfId="34899"/>
    <cellStyle name="Output 4 5 3 3 2 4" xfId="19663"/>
    <cellStyle name="Output 4 5 3 3 2 4 2" xfId="43284"/>
    <cellStyle name="Output 4 5 3 3 2 5" xfId="31476"/>
    <cellStyle name="Output 4 5 3 3 3" xfId="8025"/>
    <cellStyle name="Output 4 5 3 3 3 2" xfId="14310"/>
    <cellStyle name="Output 4 5 3 3 3 2 2" xfId="26120"/>
    <cellStyle name="Output 4 5 3 3 3 2 2 2" xfId="49739"/>
    <cellStyle name="Output 4 5 3 3 3 2 3" xfId="37931"/>
    <cellStyle name="Output 4 5 3 3 3 3" xfId="10374"/>
    <cellStyle name="Output 4 5 3 3 3 3 2" xfId="22184"/>
    <cellStyle name="Output 4 5 3 3 3 3 2 2" xfId="45803"/>
    <cellStyle name="Output 4 5 3 3 3 3 3" xfId="33995"/>
    <cellStyle name="Output 4 5 3 3 3 4" xfId="19839"/>
    <cellStyle name="Output 4 5 3 3 3 4 2" xfId="43460"/>
    <cellStyle name="Output 4 5 3 3 3 5" xfId="31652"/>
    <cellStyle name="Output 4 5 3 3 4" xfId="11334"/>
    <cellStyle name="Output 4 5 3 3 4 2" xfId="23144"/>
    <cellStyle name="Output 4 5 3 3 4 2 2" xfId="46763"/>
    <cellStyle name="Output 4 5 3 3 4 3" xfId="34955"/>
    <cellStyle name="Output 4 5 3 3 5" xfId="11555"/>
    <cellStyle name="Output 4 5 3 3 5 2" xfId="23365"/>
    <cellStyle name="Output 4 5 3 3 5 2 2" xfId="46984"/>
    <cellStyle name="Output 4 5 3 3 5 3" xfId="35176"/>
    <cellStyle name="Output 4 5 3 3 6" xfId="17705"/>
    <cellStyle name="Output 4 5 3 3 6 2" xfId="41326"/>
    <cellStyle name="Output 4 5 3 3 7" xfId="29518"/>
    <cellStyle name="Output 4 5 3 4" xfId="6857"/>
    <cellStyle name="Output 4 5 3 4 2" xfId="13142"/>
    <cellStyle name="Output 4 5 3 4 2 2" xfId="24952"/>
    <cellStyle name="Output 4 5 3 4 2 2 2" xfId="48571"/>
    <cellStyle name="Output 4 5 3 4 2 3" xfId="36763"/>
    <cellStyle name="Output 4 5 3 4 3" xfId="10479"/>
    <cellStyle name="Output 4 5 3 4 3 2" xfId="22289"/>
    <cellStyle name="Output 4 5 3 4 3 2 2" xfId="45908"/>
    <cellStyle name="Output 4 5 3 4 3 3" xfId="34100"/>
    <cellStyle name="Output 4 5 3 4 4" xfId="18671"/>
    <cellStyle name="Output 4 5 3 4 4 2" xfId="42292"/>
    <cellStyle name="Output 4 5 3 4 5" xfId="30484"/>
    <cellStyle name="Output 4 5 3 5" xfId="7091"/>
    <cellStyle name="Output 4 5 3 5 2" xfId="13376"/>
    <cellStyle name="Output 4 5 3 5 2 2" xfId="25186"/>
    <cellStyle name="Output 4 5 3 5 2 2 2" xfId="48805"/>
    <cellStyle name="Output 4 5 3 5 2 3" xfId="36997"/>
    <cellStyle name="Output 4 5 3 5 3" xfId="9029"/>
    <cellStyle name="Output 4 5 3 5 3 2" xfId="20839"/>
    <cellStyle name="Output 4 5 3 5 3 2 2" xfId="44458"/>
    <cellStyle name="Output 4 5 3 5 3 3" xfId="32650"/>
    <cellStyle name="Output 4 5 3 5 4" xfId="18905"/>
    <cellStyle name="Output 4 5 3 5 4 2" xfId="42526"/>
    <cellStyle name="Output 4 5 3 5 5" xfId="30718"/>
    <cellStyle name="Output 4 5 3 6" xfId="9787"/>
    <cellStyle name="Output 4 5 3 6 2" xfId="21597"/>
    <cellStyle name="Output 4 5 3 6 2 2" xfId="45216"/>
    <cellStyle name="Output 4 5 3 6 3" xfId="33408"/>
    <cellStyle name="Output 4 5 3 7" xfId="15946"/>
    <cellStyle name="Output 4 5 3 7 2" xfId="27756"/>
    <cellStyle name="Output 4 5 3 7 2 2" xfId="51375"/>
    <cellStyle name="Output 4 5 3 7 3" xfId="39567"/>
    <cellStyle name="Output 4 5 3 8" xfId="17086"/>
    <cellStyle name="Output 4 5 3 8 2" xfId="40707"/>
    <cellStyle name="Output 4 5 3 9" xfId="28899"/>
    <cellStyle name="Output 4 5 4" xfId="3866"/>
    <cellStyle name="Output 4 5 4 2" xfId="7758"/>
    <cellStyle name="Output 4 5 4 2 2" xfId="14043"/>
    <cellStyle name="Output 4 5 4 2 2 2" xfId="25853"/>
    <cellStyle name="Output 4 5 4 2 2 2 2" xfId="49472"/>
    <cellStyle name="Output 4 5 4 2 2 3" xfId="37664"/>
    <cellStyle name="Output 4 5 4 2 3" xfId="9040"/>
    <cellStyle name="Output 4 5 4 2 3 2" xfId="20850"/>
    <cellStyle name="Output 4 5 4 2 3 2 2" xfId="44469"/>
    <cellStyle name="Output 4 5 4 2 3 3" xfId="32661"/>
    <cellStyle name="Output 4 5 4 2 4" xfId="19572"/>
    <cellStyle name="Output 4 5 4 2 4 2" xfId="43193"/>
    <cellStyle name="Output 4 5 4 2 5" xfId="31385"/>
    <cellStyle name="Output 4 5 4 3" xfId="6349"/>
    <cellStyle name="Output 4 5 4 3 2" xfId="12635"/>
    <cellStyle name="Output 4 5 4 3 2 2" xfId="24445"/>
    <cellStyle name="Output 4 5 4 3 2 2 2" xfId="48064"/>
    <cellStyle name="Output 4 5 4 3 2 3" xfId="36256"/>
    <cellStyle name="Output 4 5 4 3 3" xfId="16712"/>
    <cellStyle name="Output 4 5 4 3 3 2" xfId="28522"/>
    <cellStyle name="Output 4 5 4 3 3 2 2" xfId="52141"/>
    <cellStyle name="Output 4 5 4 3 3 3" xfId="40333"/>
    <cellStyle name="Output 4 5 4 3 4" xfId="18164"/>
    <cellStyle name="Output 4 5 4 3 4 2" xfId="41785"/>
    <cellStyle name="Output 4 5 4 3 5" xfId="29977"/>
    <cellStyle name="Output 4 5 4 4" xfId="11204"/>
    <cellStyle name="Output 4 5 4 4 2" xfId="23014"/>
    <cellStyle name="Output 4 5 4 4 2 2" xfId="46633"/>
    <cellStyle name="Output 4 5 4 4 3" xfId="34825"/>
    <cellStyle name="Output 4 5 4 5" xfId="10677"/>
    <cellStyle name="Output 4 5 4 5 2" xfId="22487"/>
    <cellStyle name="Output 4 5 4 5 2 2" xfId="46106"/>
    <cellStyle name="Output 4 5 4 5 3" xfId="34298"/>
    <cellStyle name="Output 4 5 4 6" xfId="17639"/>
    <cellStyle name="Output 4 5 4 6 2" xfId="41260"/>
    <cellStyle name="Output 4 5 4 7" xfId="29452"/>
    <cellStyle name="Output 4 5 5" xfId="6746"/>
    <cellStyle name="Output 4 5 5 2" xfId="13031"/>
    <cellStyle name="Output 4 5 5 2 2" xfId="24841"/>
    <cellStyle name="Output 4 5 5 2 2 2" xfId="48460"/>
    <cellStyle name="Output 4 5 5 2 3" xfId="36652"/>
    <cellStyle name="Output 4 5 5 3" xfId="10364"/>
    <cellStyle name="Output 4 5 5 3 2" xfId="22174"/>
    <cellStyle name="Output 4 5 5 3 2 2" xfId="45793"/>
    <cellStyle name="Output 4 5 5 3 3" xfId="33985"/>
    <cellStyle name="Output 4 5 5 4" xfId="18560"/>
    <cellStyle name="Output 4 5 5 4 2" xfId="42181"/>
    <cellStyle name="Output 4 5 5 5" xfId="30373"/>
    <cellStyle name="Output 4 5 6" xfId="7127"/>
    <cellStyle name="Output 4 5 6 2" xfId="13412"/>
    <cellStyle name="Output 4 5 6 2 2" xfId="25222"/>
    <cellStyle name="Output 4 5 6 2 2 2" xfId="48841"/>
    <cellStyle name="Output 4 5 6 2 3" xfId="37033"/>
    <cellStyle name="Output 4 5 6 3" xfId="10586"/>
    <cellStyle name="Output 4 5 6 3 2" xfId="22396"/>
    <cellStyle name="Output 4 5 6 3 2 2" xfId="46015"/>
    <cellStyle name="Output 4 5 6 3 3" xfId="34207"/>
    <cellStyle name="Output 4 5 6 4" xfId="18941"/>
    <cellStyle name="Output 4 5 6 4 2" xfId="42562"/>
    <cellStyle name="Output 4 5 6 5" xfId="30754"/>
    <cellStyle name="Output 4 5 7" xfId="9615"/>
    <cellStyle name="Output 4 5 7 2" xfId="21425"/>
    <cellStyle name="Output 4 5 7 2 2" xfId="45044"/>
    <cellStyle name="Output 4 5 7 3" xfId="33236"/>
    <cellStyle name="Output 4 5 8" xfId="10639"/>
    <cellStyle name="Output 4 5 8 2" xfId="22449"/>
    <cellStyle name="Output 4 5 8 2 2" xfId="46068"/>
    <cellStyle name="Output 4 5 8 3" xfId="34260"/>
    <cellStyle name="Output 4 5 9" xfId="17020"/>
    <cellStyle name="Output 4 5 9 2" xfId="40641"/>
    <cellStyle name="Output 4 6" xfId="1092"/>
    <cellStyle name="Output 4 6 2" xfId="1417"/>
    <cellStyle name="Output 4 6 2 2" xfId="1691"/>
    <cellStyle name="Output 4 6 2 2 2" xfId="2229"/>
    <cellStyle name="Output 4 6 2 2 2 2" xfId="4882"/>
    <cellStyle name="Output 4 6 2 2 2 2 2" xfId="8056"/>
    <cellStyle name="Output 4 6 2 2 2 2 2 2" xfId="14341"/>
    <cellStyle name="Output 4 6 2 2 2 2 2 2 2" xfId="26151"/>
    <cellStyle name="Output 4 6 2 2 2 2 2 2 2 2" xfId="49770"/>
    <cellStyle name="Output 4 6 2 2 2 2 2 2 3" xfId="37962"/>
    <cellStyle name="Output 4 6 2 2 2 2 2 3" xfId="11964"/>
    <cellStyle name="Output 4 6 2 2 2 2 2 3 2" xfId="23774"/>
    <cellStyle name="Output 4 6 2 2 2 2 2 3 2 2" xfId="47393"/>
    <cellStyle name="Output 4 6 2 2 2 2 2 3 3" xfId="35585"/>
    <cellStyle name="Output 4 6 2 2 2 2 2 4" xfId="19870"/>
    <cellStyle name="Output 4 6 2 2 2 2 2 4 2" xfId="43491"/>
    <cellStyle name="Output 4 6 2 2 2 2 2 5" xfId="31683"/>
    <cellStyle name="Output 4 6 2 2 2 2 3" xfId="7999"/>
    <cellStyle name="Output 4 6 2 2 2 2 3 2" xfId="14284"/>
    <cellStyle name="Output 4 6 2 2 2 2 3 2 2" xfId="26094"/>
    <cellStyle name="Output 4 6 2 2 2 2 3 2 2 2" xfId="49713"/>
    <cellStyle name="Output 4 6 2 2 2 2 3 2 3" xfId="37905"/>
    <cellStyle name="Output 4 6 2 2 2 2 3 3" xfId="9223"/>
    <cellStyle name="Output 4 6 2 2 2 2 3 3 2" xfId="21033"/>
    <cellStyle name="Output 4 6 2 2 2 2 3 3 2 2" xfId="44652"/>
    <cellStyle name="Output 4 6 2 2 2 2 3 3 3" xfId="32844"/>
    <cellStyle name="Output 4 6 2 2 2 2 3 4" xfId="19813"/>
    <cellStyle name="Output 4 6 2 2 2 2 3 4 2" xfId="43434"/>
    <cellStyle name="Output 4 6 2 2 2 2 3 5" xfId="31626"/>
    <cellStyle name="Output 4 6 2 2 2 2 4" xfId="11758"/>
    <cellStyle name="Output 4 6 2 2 2 2 4 2" xfId="23568"/>
    <cellStyle name="Output 4 6 2 2 2 2 4 2 2" xfId="47187"/>
    <cellStyle name="Output 4 6 2 2 2 2 4 3" xfId="35379"/>
    <cellStyle name="Output 4 6 2 2 2 2 5" xfId="11270"/>
    <cellStyle name="Output 4 6 2 2 2 2 5 2" xfId="23080"/>
    <cellStyle name="Output 4 6 2 2 2 2 5 2 2" xfId="46699"/>
    <cellStyle name="Output 4 6 2 2 2 2 5 3" xfId="34891"/>
    <cellStyle name="Output 4 6 2 2 2 2 6" xfId="17783"/>
    <cellStyle name="Output 4 6 2 2 2 2 6 2" xfId="41404"/>
    <cellStyle name="Output 4 6 2 2 2 2 7" xfId="29596"/>
    <cellStyle name="Output 4 6 2 2 2 3" xfId="6208"/>
    <cellStyle name="Output 4 6 2 2 2 3 2" xfId="8548"/>
    <cellStyle name="Output 4 6 2 2 2 3 2 2" xfId="14833"/>
    <cellStyle name="Output 4 6 2 2 2 3 2 2 2" xfId="26643"/>
    <cellStyle name="Output 4 6 2 2 2 3 2 2 2 2" xfId="50262"/>
    <cellStyle name="Output 4 6 2 2 2 3 2 2 3" xfId="38454"/>
    <cellStyle name="Output 4 6 2 2 2 3 2 3" xfId="9999"/>
    <cellStyle name="Output 4 6 2 2 2 3 2 3 2" xfId="21809"/>
    <cellStyle name="Output 4 6 2 2 2 3 2 3 2 2" xfId="45428"/>
    <cellStyle name="Output 4 6 2 2 2 3 2 3 3" xfId="33620"/>
    <cellStyle name="Output 4 6 2 2 2 3 2 4" xfId="20362"/>
    <cellStyle name="Output 4 6 2 2 2 3 2 4 2" xfId="43983"/>
    <cellStyle name="Output 4 6 2 2 2 3 2 5" xfId="32175"/>
    <cellStyle name="Output 4 6 2 2 2 3 3" xfId="8886"/>
    <cellStyle name="Output 4 6 2 2 2 3 3 2" xfId="15171"/>
    <cellStyle name="Output 4 6 2 2 2 3 3 2 2" xfId="26981"/>
    <cellStyle name="Output 4 6 2 2 2 3 3 2 2 2" xfId="50600"/>
    <cellStyle name="Output 4 6 2 2 2 3 3 2 3" xfId="38792"/>
    <cellStyle name="Output 4 6 2 2 2 3 3 3" xfId="9708"/>
    <cellStyle name="Output 4 6 2 2 2 3 3 3 2" xfId="21518"/>
    <cellStyle name="Output 4 6 2 2 2 3 3 3 2 2" xfId="45137"/>
    <cellStyle name="Output 4 6 2 2 2 3 3 3 3" xfId="33329"/>
    <cellStyle name="Output 4 6 2 2 2 3 3 4" xfId="20700"/>
    <cellStyle name="Output 4 6 2 2 2 3 3 4 2" xfId="44321"/>
    <cellStyle name="Output 4 6 2 2 2 3 3 5" xfId="32513"/>
    <cellStyle name="Output 4 6 2 2 2 3 4" xfId="12517"/>
    <cellStyle name="Output 4 6 2 2 2 3 4 2" xfId="24327"/>
    <cellStyle name="Output 4 6 2 2 2 3 4 2 2" xfId="47946"/>
    <cellStyle name="Output 4 6 2 2 2 3 4 3" xfId="36138"/>
    <cellStyle name="Output 4 6 2 2 2 3 5" xfId="16520"/>
    <cellStyle name="Output 4 6 2 2 2 3 5 2" xfId="28330"/>
    <cellStyle name="Output 4 6 2 2 2 3 5 2 2" xfId="51949"/>
    <cellStyle name="Output 4 6 2 2 2 3 5 3" xfId="40141"/>
    <cellStyle name="Output 4 6 2 2 2 3 6" xfId="18076"/>
    <cellStyle name="Output 4 6 2 2 2 3 6 2" xfId="41697"/>
    <cellStyle name="Output 4 6 2 2 2 3 7" xfId="29889"/>
    <cellStyle name="Output 4 6 2 2 2 4" xfId="7068"/>
    <cellStyle name="Output 4 6 2 2 2 4 2" xfId="13353"/>
    <cellStyle name="Output 4 6 2 2 2 4 2 2" xfId="25163"/>
    <cellStyle name="Output 4 6 2 2 2 4 2 2 2" xfId="48782"/>
    <cellStyle name="Output 4 6 2 2 2 4 2 3" xfId="36974"/>
    <cellStyle name="Output 4 6 2 2 2 4 3" xfId="10620"/>
    <cellStyle name="Output 4 6 2 2 2 4 3 2" xfId="22430"/>
    <cellStyle name="Output 4 6 2 2 2 4 3 2 2" xfId="46049"/>
    <cellStyle name="Output 4 6 2 2 2 4 3 3" xfId="34241"/>
    <cellStyle name="Output 4 6 2 2 2 4 4" xfId="18882"/>
    <cellStyle name="Output 4 6 2 2 2 4 4 2" xfId="42503"/>
    <cellStyle name="Output 4 6 2 2 2 4 5" xfId="30695"/>
    <cellStyle name="Output 4 6 2 2 2 5" xfId="8307"/>
    <cellStyle name="Output 4 6 2 2 2 5 2" xfId="14592"/>
    <cellStyle name="Output 4 6 2 2 2 5 2 2" xfId="26402"/>
    <cellStyle name="Output 4 6 2 2 2 5 2 2 2" xfId="50021"/>
    <cellStyle name="Output 4 6 2 2 2 5 2 3" xfId="38213"/>
    <cellStyle name="Output 4 6 2 2 2 5 3" xfId="15565"/>
    <cellStyle name="Output 4 6 2 2 2 5 3 2" xfId="27375"/>
    <cellStyle name="Output 4 6 2 2 2 5 3 2 2" xfId="50994"/>
    <cellStyle name="Output 4 6 2 2 2 5 3 3" xfId="39186"/>
    <cellStyle name="Output 4 6 2 2 2 5 4" xfId="20121"/>
    <cellStyle name="Output 4 6 2 2 2 5 4 2" xfId="43742"/>
    <cellStyle name="Output 4 6 2 2 2 5 5" xfId="31934"/>
    <cellStyle name="Output 4 6 2 2 2 6" xfId="10196"/>
    <cellStyle name="Output 4 6 2 2 2 6 2" xfId="22006"/>
    <cellStyle name="Output 4 6 2 2 2 6 2 2" xfId="45625"/>
    <cellStyle name="Output 4 6 2 2 2 6 3" xfId="33817"/>
    <cellStyle name="Output 4 6 2 2 2 7" xfId="16666"/>
    <cellStyle name="Output 4 6 2 2 2 7 2" xfId="28476"/>
    <cellStyle name="Output 4 6 2 2 2 7 2 2" xfId="52095"/>
    <cellStyle name="Output 4 6 2 2 2 7 3" xfId="40287"/>
    <cellStyle name="Output 4 6 2 2 2 8" xfId="17164"/>
    <cellStyle name="Output 4 6 2 2 2 8 2" xfId="40785"/>
    <cellStyle name="Output 4 6 2 2 2 9" xfId="28977"/>
    <cellStyle name="Output 4 6 2 2 3" xfId="4349"/>
    <cellStyle name="Output 4 6 2 2 3 2" xfId="7913"/>
    <cellStyle name="Output 4 6 2 2 3 2 2" xfId="14198"/>
    <cellStyle name="Output 4 6 2 2 3 2 2 2" xfId="26008"/>
    <cellStyle name="Output 4 6 2 2 3 2 2 2 2" xfId="49627"/>
    <cellStyle name="Output 4 6 2 2 3 2 2 3" xfId="37819"/>
    <cellStyle name="Output 4 6 2 2 3 2 3" xfId="9418"/>
    <cellStyle name="Output 4 6 2 2 3 2 3 2" xfId="21228"/>
    <cellStyle name="Output 4 6 2 2 3 2 3 2 2" xfId="44847"/>
    <cellStyle name="Output 4 6 2 2 3 2 3 3" xfId="33039"/>
    <cellStyle name="Output 4 6 2 2 3 2 4" xfId="19727"/>
    <cellStyle name="Output 4 6 2 2 3 2 4 2" xfId="43348"/>
    <cellStyle name="Output 4 6 2 2 3 2 5" xfId="31540"/>
    <cellStyle name="Output 4 6 2 2 3 3" xfId="7321"/>
    <cellStyle name="Output 4 6 2 2 3 3 2" xfId="13606"/>
    <cellStyle name="Output 4 6 2 2 3 3 2 2" xfId="25416"/>
    <cellStyle name="Output 4 6 2 2 3 3 2 2 2" xfId="49035"/>
    <cellStyle name="Output 4 6 2 2 3 3 2 3" xfId="37227"/>
    <cellStyle name="Output 4 6 2 2 3 3 3" xfId="9824"/>
    <cellStyle name="Output 4 6 2 2 3 3 3 2" xfId="21634"/>
    <cellStyle name="Output 4 6 2 2 3 3 3 2 2" xfId="45253"/>
    <cellStyle name="Output 4 6 2 2 3 3 3 3" xfId="33445"/>
    <cellStyle name="Output 4 6 2 2 3 3 4" xfId="19135"/>
    <cellStyle name="Output 4 6 2 2 3 3 4 2" xfId="42756"/>
    <cellStyle name="Output 4 6 2 2 3 3 5" xfId="30948"/>
    <cellStyle name="Output 4 6 2 2 3 4" xfId="11465"/>
    <cellStyle name="Output 4 6 2 2 3 4 2" xfId="23275"/>
    <cellStyle name="Output 4 6 2 2 3 4 2 2" xfId="46894"/>
    <cellStyle name="Output 4 6 2 2 3 4 3" xfId="35086"/>
    <cellStyle name="Output 4 6 2 2 3 5" xfId="9362"/>
    <cellStyle name="Output 4 6 2 2 3 5 2" xfId="21172"/>
    <cellStyle name="Output 4 6 2 2 3 5 2 2" xfId="44791"/>
    <cellStyle name="Output 4 6 2 2 3 5 3" xfId="32983"/>
    <cellStyle name="Output 4 6 2 2 3 6" xfId="17730"/>
    <cellStyle name="Output 4 6 2 2 3 6 2" xfId="41351"/>
    <cellStyle name="Output 4 6 2 2 3 7" xfId="29543"/>
    <cellStyle name="Output 4 6 2 2 4" xfId="6928"/>
    <cellStyle name="Output 4 6 2 2 4 2" xfId="13213"/>
    <cellStyle name="Output 4 6 2 2 4 2 2" xfId="25023"/>
    <cellStyle name="Output 4 6 2 2 4 2 2 2" xfId="48642"/>
    <cellStyle name="Output 4 6 2 2 4 2 3" xfId="36834"/>
    <cellStyle name="Output 4 6 2 2 4 3" xfId="9821"/>
    <cellStyle name="Output 4 6 2 2 4 3 2" xfId="21631"/>
    <cellStyle name="Output 4 6 2 2 4 3 2 2" xfId="45250"/>
    <cellStyle name="Output 4 6 2 2 4 3 3" xfId="33442"/>
    <cellStyle name="Output 4 6 2 2 4 4" xfId="18742"/>
    <cellStyle name="Output 4 6 2 2 4 4 2" xfId="42363"/>
    <cellStyle name="Output 4 6 2 2 4 5" xfId="30555"/>
    <cellStyle name="Output 4 6 2 2 5" xfId="7299"/>
    <cellStyle name="Output 4 6 2 2 5 2" xfId="13584"/>
    <cellStyle name="Output 4 6 2 2 5 2 2" xfId="25394"/>
    <cellStyle name="Output 4 6 2 2 5 2 2 2" xfId="49013"/>
    <cellStyle name="Output 4 6 2 2 5 2 3" xfId="37205"/>
    <cellStyle name="Output 4 6 2 2 5 3" xfId="16652"/>
    <cellStyle name="Output 4 6 2 2 5 3 2" xfId="28462"/>
    <cellStyle name="Output 4 6 2 2 5 3 2 2" xfId="52081"/>
    <cellStyle name="Output 4 6 2 2 5 3 3" xfId="40273"/>
    <cellStyle name="Output 4 6 2 2 5 4" xfId="19113"/>
    <cellStyle name="Output 4 6 2 2 5 4 2" xfId="42734"/>
    <cellStyle name="Output 4 6 2 2 5 5" xfId="30926"/>
    <cellStyle name="Output 4 6 2 2 6" xfId="9922"/>
    <cellStyle name="Output 4 6 2 2 6 2" xfId="21732"/>
    <cellStyle name="Output 4 6 2 2 6 2 2" xfId="45351"/>
    <cellStyle name="Output 4 6 2 2 6 3" xfId="33543"/>
    <cellStyle name="Output 4 6 2 2 7" xfId="16022"/>
    <cellStyle name="Output 4 6 2 2 7 2" xfId="27832"/>
    <cellStyle name="Output 4 6 2 2 7 2 2" xfId="51451"/>
    <cellStyle name="Output 4 6 2 2 7 3" xfId="39643"/>
    <cellStyle name="Output 4 6 2 2 8" xfId="17111"/>
    <cellStyle name="Output 4 6 2 2 8 2" xfId="40732"/>
    <cellStyle name="Output 4 6 2 2 9" xfId="28924"/>
    <cellStyle name="Output 4 6 2 3" xfId="4082"/>
    <cellStyle name="Output 4 6 2 3 2" xfId="7844"/>
    <cellStyle name="Output 4 6 2 3 2 2" xfId="14129"/>
    <cellStyle name="Output 4 6 2 3 2 2 2" xfId="25939"/>
    <cellStyle name="Output 4 6 2 3 2 2 2 2" xfId="49558"/>
    <cellStyle name="Output 4 6 2 3 2 2 3" xfId="37750"/>
    <cellStyle name="Output 4 6 2 3 2 3" xfId="9224"/>
    <cellStyle name="Output 4 6 2 3 2 3 2" xfId="21034"/>
    <cellStyle name="Output 4 6 2 3 2 3 2 2" xfId="44653"/>
    <cellStyle name="Output 4 6 2 3 2 3 3" xfId="32845"/>
    <cellStyle name="Output 4 6 2 3 2 4" xfId="19658"/>
    <cellStyle name="Output 4 6 2 3 2 4 2" xfId="43279"/>
    <cellStyle name="Output 4 6 2 3 2 5" xfId="31471"/>
    <cellStyle name="Output 4 6 2 3 3" xfId="7881"/>
    <cellStyle name="Output 4 6 2 3 3 2" xfId="14166"/>
    <cellStyle name="Output 4 6 2 3 3 2 2" xfId="25976"/>
    <cellStyle name="Output 4 6 2 3 3 2 2 2" xfId="49595"/>
    <cellStyle name="Output 4 6 2 3 3 2 3" xfId="37787"/>
    <cellStyle name="Output 4 6 2 3 3 3" xfId="12329"/>
    <cellStyle name="Output 4 6 2 3 3 3 2" xfId="24139"/>
    <cellStyle name="Output 4 6 2 3 3 3 2 2" xfId="47758"/>
    <cellStyle name="Output 4 6 2 3 3 3 3" xfId="35950"/>
    <cellStyle name="Output 4 6 2 3 3 4" xfId="19695"/>
    <cellStyle name="Output 4 6 2 3 3 4 2" xfId="43316"/>
    <cellStyle name="Output 4 6 2 3 3 5" xfId="31508"/>
    <cellStyle name="Output 4 6 2 3 4" xfId="11329"/>
    <cellStyle name="Output 4 6 2 3 4 2" xfId="23139"/>
    <cellStyle name="Output 4 6 2 3 4 2 2" xfId="46758"/>
    <cellStyle name="Output 4 6 2 3 4 3" xfId="34950"/>
    <cellStyle name="Output 4 6 2 3 5" xfId="15401"/>
    <cellStyle name="Output 4 6 2 3 5 2" xfId="27211"/>
    <cellStyle name="Output 4 6 2 3 5 2 2" xfId="50830"/>
    <cellStyle name="Output 4 6 2 3 5 3" xfId="39022"/>
    <cellStyle name="Output 4 6 2 3 6" xfId="17700"/>
    <cellStyle name="Output 4 6 2 3 6 2" xfId="41321"/>
    <cellStyle name="Output 4 6 2 3 7" xfId="29513"/>
    <cellStyle name="Output 4 6 2 4" xfId="6851"/>
    <cellStyle name="Output 4 6 2 4 2" xfId="13136"/>
    <cellStyle name="Output 4 6 2 4 2 2" xfId="24946"/>
    <cellStyle name="Output 4 6 2 4 2 2 2" xfId="48565"/>
    <cellStyle name="Output 4 6 2 4 2 3" xfId="36757"/>
    <cellStyle name="Output 4 6 2 4 3" xfId="11652"/>
    <cellStyle name="Output 4 6 2 4 3 2" xfId="23462"/>
    <cellStyle name="Output 4 6 2 4 3 2 2" xfId="47081"/>
    <cellStyle name="Output 4 6 2 4 3 3" xfId="35273"/>
    <cellStyle name="Output 4 6 2 4 4" xfId="18665"/>
    <cellStyle name="Output 4 6 2 4 4 2" xfId="42286"/>
    <cellStyle name="Output 4 6 2 4 5" xfId="30478"/>
    <cellStyle name="Output 4 6 2 5" xfId="7522"/>
    <cellStyle name="Output 4 6 2 5 2" xfId="13807"/>
    <cellStyle name="Output 4 6 2 5 2 2" xfId="25617"/>
    <cellStyle name="Output 4 6 2 5 2 2 2" xfId="49236"/>
    <cellStyle name="Output 4 6 2 5 2 3" xfId="37428"/>
    <cellStyle name="Output 4 6 2 5 3" xfId="15995"/>
    <cellStyle name="Output 4 6 2 5 3 2" xfId="27805"/>
    <cellStyle name="Output 4 6 2 5 3 2 2" xfId="51424"/>
    <cellStyle name="Output 4 6 2 5 3 3" xfId="39616"/>
    <cellStyle name="Output 4 6 2 5 4" xfId="19336"/>
    <cellStyle name="Output 4 6 2 5 4 2" xfId="42957"/>
    <cellStyle name="Output 4 6 2 5 5" xfId="31149"/>
    <cellStyle name="Output 4 6 2 6" xfId="9781"/>
    <cellStyle name="Output 4 6 2 6 2" xfId="21591"/>
    <cellStyle name="Output 4 6 2 6 2 2" xfId="45210"/>
    <cellStyle name="Output 4 6 2 6 3" xfId="33402"/>
    <cellStyle name="Output 4 6 2 7" xfId="15971"/>
    <cellStyle name="Output 4 6 2 7 2" xfId="27781"/>
    <cellStyle name="Output 4 6 2 7 2 2" xfId="51400"/>
    <cellStyle name="Output 4 6 2 7 3" xfId="39592"/>
    <cellStyle name="Output 4 6 2 8" xfId="17081"/>
    <cellStyle name="Output 4 6 2 8 2" xfId="40702"/>
    <cellStyle name="Output 4 6 2 9" xfId="28894"/>
    <cellStyle name="Output 4 6 3" xfId="3836"/>
    <cellStyle name="Output 4 6 3 2" xfId="7728"/>
    <cellStyle name="Output 4 6 3 2 2" xfId="14013"/>
    <cellStyle name="Output 4 6 3 2 2 2" xfId="25823"/>
    <cellStyle name="Output 4 6 3 2 2 2 2" xfId="49442"/>
    <cellStyle name="Output 4 6 3 2 2 3" xfId="37634"/>
    <cellStyle name="Output 4 6 3 2 3" xfId="15860"/>
    <cellStyle name="Output 4 6 3 2 3 2" xfId="27670"/>
    <cellStyle name="Output 4 6 3 2 3 2 2" xfId="51289"/>
    <cellStyle name="Output 4 6 3 2 3 3" xfId="39481"/>
    <cellStyle name="Output 4 6 3 2 4" xfId="19542"/>
    <cellStyle name="Output 4 6 3 2 4 2" xfId="43163"/>
    <cellStyle name="Output 4 6 3 2 5" xfId="31355"/>
    <cellStyle name="Output 4 6 3 3" xfId="6646"/>
    <cellStyle name="Output 4 6 3 3 2" xfId="12931"/>
    <cellStyle name="Output 4 6 3 3 2 2" xfId="24741"/>
    <cellStyle name="Output 4 6 3 3 2 2 2" xfId="48360"/>
    <cellStyle name="Output 4 6 3 3 2 3" xfId="36552"/>
    <cellStyle name="Output 4 6 3 3 3" xfId="15308"/>
    <cellStyle name="Output 4 6 3 3 3 2" xfId="27118"/>
    <cellStyle name="Output 4 6 3 3 3 2 2" xfId="50737"/>
    <cellStyle name="Output 4 6 3 3 3 3" xfId="38929"/>
    <cellStyle name="Output 4 6 3 3 4" xfId="18460"/>
    <cellStyle name="Output 4 6 3 3 4 2" xfId="42081"/>
    <cellStyle name="Output 4 6 3 3 5" xfId="30273"/>
    <cellStyle name="Output 4 6 3 4" xfId="11174"/>
    <cellStyle name="Output 4 6 3 4 2" xfId="22984"/>
    <cellStyle name="Output 4 6 3 4 2 2" xfId="46603"/>
    <cellStyle name="Output 4 6 3 4 3" xfId="34795"/>
    <cellStyle name="Output 4 6 3 5" xfId="11257"/>
    <cellStyle name="Output 4 6 3 5 2" xfId="23067"/>
    <cellStyle name="Output 4 6 3 5 2 2" xfId="46686"/>
    <cellStyle name="Output 4 6 3 5 3" xfId="34878"/>
    <cellStyle name="Output 4 6 3 6" xfId="17609"/>
    <cellStyle name="Output 4 6 3 6 2" xfId="41230"/>
    <cellStyle name="Output 4 6 3 7" xfId="29422"/>
    <cellStyle name="Output 4 6 4" xfId="6715"/>
    <cellStyle name="Output 4 6 4 2" xfId="13000"/>
    <cellStyle name="Output 4 6 4 2 2" xfId="24810"/>
    <cellStyle name="Output 4 6 4 2 2 2" xfId="48429"/>
    <cellStyle name="Output 4 6 4 2 3" xfId="36621"/>
    <cellStyle name="Output 4 6 4 3" xfId="12145"/>
    <cellStyle name="Output 4 6 4 3 2" xfId="23955"/>
    <cellStyle name="Output 4 6 4 3 2 2" xfId="47574"/>
    <cellStyle name="Output 4 6 4 3 3" xfId="35766"/>
    <cellStyle name="Output 4 6 4 4" xfId="18529"/>
    <cellStyle name="Output 4 6 4 4 2" xfId="42150"/>
    <cellStyle name="Output 4 6 4 5" xfId="30342"/>
    <cellStyle name="Output 4 6 5" xfId="7260"/>
    <cellStyle name="Output 4 6 5 2" xfId="13545"/>
    <cellStyle name="Output 4 6 5 2 2" xfId="25355"/>
    <cellStyle name="Output 4 6 5 2 2 2" xfId="48974"/>
    <cellStyle name="Output 4 6 5 2 3" xfId="37166"/>
    <cellStyle name="Output 4 6 5 3" xfId="16125"/>
    <cellStyle name="Output 4 6 5 3 2" xfId="27935"/>
    <cellStyle name="Output 4 6 5 3 2 2" xfId="51554"/>
    <cellStyle name="Output 4 6 5 3 3" xfId="39746"/>
    <cellStyle name="Output 4 6 5 4" xfId="19074"/>
    <cellStyle name="Output 4 6 5 4 2" xfId="42695"/>
    <cellStyle name="Output 4 6 5 5" xfId="30887"/>
    <cellStyle name="Output 4 6 6" xfId="9582"/>
    <cellStyle name="Output 4 6 6 2" xfId="21392"/>
    <cellStyle name="Output 4 6 6 2 2" xfId="45011"/>
    <cellStyle name="Output 4 6 6 3" xfId="33203"/>
    <cellStyle name="Output 4 6 7" xfId="11791"/>
    <cellStyle name="Output 4 6 7 2" xfId="23601"/>
    <cellStyle name="Output 4 6 7 2 2" xfId="47220"/>
    <cellStyle name="Output 4 6 7 3" xfId="35412"/>
    <cellStyle name="Output 4 6 8" xfId="16990"/>
    <cellStyle name="Output 4 6 8 2" xfId="40611"/>
    <cellStyle name="Output 4 6 9" xfId="28803"/>
    <cellStyle name="Output 4 7" xfId="3310"/>
    <cellStyle name="Output 4 7 2" xfId="5956"/>
    <cellStyle name="Output 4 7 2 2" xfId="8349"/>
    <cellStyle name="Output 4 7 2 2 2" xfId="14634"/>
    <cellStyle name="Output 4 7 2 2 2 2" xfId="26444"/>
    <cellStyle name="Output 4 7 2 2 2 2 2" xfId="50063"/>
    <cellStyle name="Output 4 7 2 2 2 3" xfId="38255"/>
    <cellStyle name="Output 4 7 2 2 3" xfId="11397"/>
    <cellStyle name="Output 4 7 2 2 3 2" xfId="23207"/>
    <cellStyle name="Output 4 7 2 2 3 2 2" xfId="46826"/>
    <cellStyle name="Output 4 7 2 2 3 3" xfId="35018"/>
    <cellStyle name="Output 4 7 2 2 4" xfId="20163"/>
    <cellStyle name="Output 4 7 2 2 4 2" xfId="43784"/>
    <cellStyle name="Output 4 7 2 2 5" xfId="31976"/>
    <cellStyle name="Output 4 7 2 3" xfId="8704"/>
    <cellStyle name="Output 4 7 2 3 2" xfId="14989"/>
    <cellStyle name="Output 4 7 2 3 2 2" xfId="26799"/>
    <cellStyle name="Output 4 7 2 3 2 2 2" xfId="50418"/>
    <cellStyle name="Output 4 7 2 3 2 3" xfId="38610"/>
    <cellStyle name="Output 4 7 2 3 3" xfId="11592"/>
    <cellStyle name="Output 4 7 2 3 3 2" xfId="23402"/>
    <cellStyle name="Output 4 7 2 3 3 2 2" xfId="47021"/>
    <cellStyle name="Output 4 7 2 3 3 3" xfId="35213"/>
    <cellStyle name="Output 4 7 2 3 4" xfId="20518"/>
    <cellStyle name="Output 4 7 2 3 4 2" xfId="44139"/>
    <cellStyle name="Output 4 7 2 3 5" xfId="32331"/>
    <cellStyle name="Output 4 7 2 4" xfId="12300"/>
    <cellStyle name="Output 4 7 2 4 2" xfId="24110"/>
    <cellStyle name="Output 4 7 2 4 2 2" xfId="47729"/>
    <cellStyle name="Output 4 7 2 4 3" xfId="35921"/>
    <cellStyle name="Output 4 7 2 5" xfId="12123"/>
    <cellStyle name="Output 4 7 2 5 2" xfId="23933"/>
    <cellStyle name="Output 4 7 2 5 2 2" xfId="47552"/>
    <cellStyle name="Output 4 7 2 5 3" xfId="35744"/>
    <cellStyle name="Output 4 7 2 6" xfId="17894"/>
    <cellStyle name="Output 4 7 2 6 2" xfId="41515"/>
    <cellStyle name="Output 4 7 2 7" xfId="29707"/>
    <cellStyle name="Output 4 7 3" xfId="6222"/>
    <cellStyle name="Output 4 7 3 2" xfId="8562"/>
    <cellStyle name="Output 4 7 3 2 2" xfId="14847"/>
    <cellStyle name="Output 4 7 3 2 2 2" xfId="26657"/>
    <cellStyle name="Output 4 7 3 2 2 2 2" xfId="50276"/>
    <cellStyle name="Output 4 7 3 2 2 3" xfId="38468"/>
    <cellStyle name="Output 4 7 3 2 3" xfId="11369"/>
    <cellStyle name="Output 4 7 3 2 3 2" xfId="23179"/>
    <cellStyle name="Output 4 7 3 2 3 2 2" xfId="46798"/>
    <cellStyle name="Output 4 7 3 2 3 3" xfId="34990"/>
    <cellStyle name="Output 4 7 3 2 4" xfId="20376"/>
    <cellStyle name="Output 4 7 3 2 4 2" xfId="43997"/>
    <cellStyle name="Output 4 7 3 2 5" xfId="32189"/>
    <cellStyle name="Output 4 7 3 3" xfId="8900"/>
    <cellStyle name="Output 4 7 3 3 2" xfId="15185"/>
    <cellStyle name="Output 4 7 3 3 2 2" xfId="26995"/>
    <cellStyle name="Output 4 7 3 3 2 2 2" xfId="50614"/>
    <cellStyle name="Output 4 7 3 3 2 3" xfId="38806"/>
    <cellStyle name="Output 4 7 3 3 3" xfId="10403"/>
    <cellStyle name="Output 4 7 3 3 3 2" xfId="22213"/>
    <cellStyle name="Output 4 7 3 3 3 2 2" xfId="45832"/>
    <cellStyle name="Output 4 7 3 3 3 3" xfId="34024"/>
    <cellStyle name="Output 4 7 3 3 4" xfId="20714"/>
    <cellStyle name="Output 4 7 3 3 4 2" xfId="44335"/>
    <cellStyle name="Output 4 7 3 3 5" xfId="32527"/>
    <cellStyle name="Output 4 7 3 4" xfId="12531"/>
    <cellStyle name="Output 4 7 3 4 2" xfId="24341"/>
    <cellStyle name="Output 4 7 3 4 2 2" xfId="47960"/>
    <cellStyle name="Output 4 7 3 4 3" xfId="36152"/>
    <cellStyle name="Output 4 7 3 5" xfId="15487"/>
    <cellStyle name="Output 4 7 3 5 2" xfId="27297"/>
    <cellStyle name="Output 4 7 3 5 2 2" xfId="50916"/>
    <cellStyle name="Output 4 7 3 5 3" xfId="39108"/>
    <cellStyle name="Output 4 7 3 6" xfId="18090"/>
    <cellStyle name="Output 4 7 3 6 2" xfId="41711"/>
    <cellStyle name="Output 4 7 3 7" xfId="29903"/>
    <cellStyle name="Output 4 7 4" xfId="7354"/>
    <cellStyle name="Output 4 7 4 2" xfId="13639"/>
    <cellStyle name="Output 4 7 4 2 2" xfId="25449"/>
    <cellStyle name="Output 4 7 4 2 2 2" xfId="49068"/>
    <cellStyle name="Output 4 7 4 2 3" xfId="37260"/>
    <cellStyle name="Output 4 7 4 3" xfId="16542"/>
    <cellStyle name="Output 4 7 4 3 2" xfId="28352"/>
    <cellStyle name="Output 4 7 4 3 2 2" xfId="51971"/>
    <cellStyle name="Output 4 7 4 3 3" xfId="40163"/>
    <cellStyle name="Output 4 7 4 4" xfId="19168"/>
    <cellStyle name="Output 4 7 4 4 2" xfId="42789"/>
    <cellStyle name="Output 4 7 4 5" xfId="30981"/>
    <cellStyle name="Output 4 7 5" xfId="8104"/>
    <cellStyle name="Output 4 7 5 2" xfId="14389"/>
    <cellStyle name="Output 4 7 5 2 2" xfId="26199"/>
    <cellStyle name="Output 4 7 5 2 2 2" xfId="49818"/>
    <cellStyle name="Output 4 7 5 2 3" xfId="38010"/>
    <cellStyle name="Output 4 7 5 3" xfId="9095"/>
    <cellStyle name="Output 4 7 5 3 2" xfId="20905"/>
    <cellStyle name="Output 4 7 5 3 2 2" xfId="44524"/>
    <cellStyle name="Output 4 7 5 3 3" xfId="32716"/>
    <cellStyle name="Output 4 7 5 4" xfId="19918"/>
    <cellStyle name="Output 4 7 5 4 2" xfId="43539"/>
    <cellStyle name="Output 4 7 5 5" xfId="31731"/>
    <cellStyle name="Output 4 7 6" xfId="10754"/>
    <cellStyle name="Output 4 7 6 2" xfId="22564"/>
    <cellStyle name="Output 4 7 6 2 2" xfId="46183"/>
    <cellStyle name="Output 4 7 6 3" xfId="34375"/>
    <cellStyle name="Output 4 7 7" xfId="16458"/>
    <cellStyle name="Output 4 7 7 2" xfId="28268"/>
    <cellStyle name="Output 4 7 7 2 2" xfId="51887"/>
    <cellStyle name="Output 4 7 7 3" xfId="40079"/>
    <cellStyle name="Output 4 7 8" xfId="17275"/>
    <cellStyle name="Output 4 7 8 2" xfId="40896"/>
    <cellStyle name="Output 4 7 9" xfId="29088"/>
    <cellStyle name="Output 4 8" xfId="3450"/>
    <cellStyle name="Output 4 8 2" xfId="6078"/>
    <cellStyle name="Output 4 8 2 2" xfId="8437"/>
    <cellStyle name="Output 4 8 2 2 2" xfId="14722"/>
    <cellStyle name="Output 4 8 2 2 2 2" xfId="26532"/>
    <cellStyle name="Output 4 8 2 2 2 2 2" xfId="50151"/>
    <cellStyle name="Output 4 8 2 2 2 3" xfId="38343"/>
    <cellStyle name="Output 4 8 2 2 3" xfId="10593"/>
    <cellStyle name="Output 4 8 2 2 3 2" xfId="22403"/>
    <cellStyle name="Output 4 8 2 2 3 2 2" xfId="46022"/>
    <cellStyle name="Output 4 8 2 2 3 3" xfId="34214"/>
    <cellStyle name="Output 4 8 2 2 4" xfId="20251"/>
    <cellStyle name="Output 4 8 2 2 4 2" xfId="43872"/>
    <cellStyle name="Output 4 8 2 2 5" xfId="32064"/>
    <cellStyle name="Output 4 8 2 3" xfId="8784"/>
    <cellStyle name="Output 4 8 2 3 2" xfId="15069"/>
    <cellStyle name="Output 4 8 2 3 2 2" xfId="26879"/>
    <cellStyle name="Output 4 8 2 3 2 2 2" xfId="50498"/>
    <cellStyle name="Output 4 8 2 3 2 3" xfId="38690"/>
    <cellStyle name="Output 4 8 2 3 3" xfId="11624"/>
    <cellStyle name="Output 4 8 2 3 3 2" xfId="23434"/>
    <cellStyle name="Output 4 8 2 3 3 2 2" xfId="47053"/>
    <cellStyle name="Output 4 8 2 3 3 3" xfId="35245"/>
    <cellStyle name="Output 4 8 2 3 4" xfId="20598"/>
    <cellStyle name="Output 4 8 2 3 4 2" xfId="44219"/>
    <cellStyle name="Output 4 8 2 3 5" xfId="32411"/>
    <cellStyle name="Output 4 8 2 4" xfId="12404"/>
    <cellStyle name="Output 4 8 2 4 2" xfId="24214"/>
    <cellStyle name="Output 4 8 2 4 2 2" xfId="47833"/>
    <cellStyle name="Output 4 8 2 4 3" xfId="36025"/>
    <cellStyle name="Output 4 8 2 5" xfId="15873"/>
    <cellStyle name="Output 4 8 2 5 2" xfId="27683"/>
    <cellStyle name="Output 4 8 2 5 2 2" xfId="51302"/>
    <cellStyle name="Output 4 8 2 5 3" xfId="39494"/>
    <cellStyle name="Output 4 8 2 6" xfId="17974"/>
    <cellStyle name="Output 4 8 2 6 2" xfId="41595"/>
    <cellStyle name="Output 4 8 2 7" xfId="29787"/>
    <cellStyle name="Output 4 8 3" xfId="6241"/>
    <cellStyle name="Output 4 8 3 2" xfId="8581"/>
    <cellStyle name="Output 4 8 3 2 2" xfId="14866"/>
    <cellStyle name="Output 4 8 3 2 2 2" xfId="26676"/>
    <cellStyle name="Output 4 8 3 2 2 2 2" xfId="50295"/>
    <cellStyle name="Output 4 8 3 2 2 3" xfId="38487"/>
    <cellStyle name="Output 4 8 3 2 3" xfId="15586"/>
    <cellStyle name="Output 4 8 3 2 3 2" xfId="27396"/>
    <cellStyle name="Output 4 8 3 2 3 2 2" xfId="51015"/>
    <cellStyle name="Output 4 8 3 2 3 3" xfId="39207"/>
    <cellStyle name="Output 4 8 3 2 4" xfId="20395"/>
    <cellStyle name="Output 4 8 3 2 4 2" xfId="44016"/>
    <cellStyle name="Output 4 8 3 2 5" xfId="32208"/>
    <cellStyle name="Output 4 8 3 3" xfId="8919"/>
    <cellStyle name="Output 4 8 3 3 2" xfId="15204"/>
    <cellStyle name="Output 4 8 3 3 2 2" xfId="27014"/>
    <cellStyle name="Output 4 8 3 3 2 2 2" xfId="50633"/>
    <cellStyle name="Output 4 8 3 3 2 3" xfId="38825"/>
    <cellStyle name="Output 4 8 3 3 3" xfId="11886"/>
    <cellStyle name="Output 4 8 3 3 3 2" xfId="23696"/>
    <cellStyle name="Output 4 8 3 3 3 2 2" xfId="47315"/>
    <cellStyle name="Output 4 8 3 3 3 3" xfId="35507"/>
    <cellStyle name="Output 4 8 3 3 4" xfId="20733"/>
    <cellStyle name="Output 4 8 3 3 4 2" xfId="44354"/>
    <cellStyle name="Output 4 8 3 3 5" xfId="32546"/>
    <cellStyle name="Output 4 8 3 4" xfId="12550"/>
    <cellStyle name="Output 4 8 3 4 2" xfId="24360"/>
    <cellStyle name="Output 4 8 3 4 2 2" xfId="47979"/>
    <cellStyle name="Output 4 8 3 4 3" xfId="36171"/>
    <cellStyle name="Output 4 8 3 5" xfId="9219"/>
    <cellStyle name="Output 4 8 3 5 2" xfId="21029"/>
    <cellStyle name="Output 4 8 3 5 2 2" xfId="44648"/>
    <cellStyle name="Output 4 8 3 5 3" xfId="32840"/>
    <cellStyle name="Output 4 8 3 6" xfId="18109"/>
    <cellStyle name="Output 4 8 3 6 2" xfId="41730"/>
    <cellStyle name="Output 4 8 3 7" xfId="29922"/>
    <cellStyle name="Output 4 8 4" xfId="7452"/>
    <cellStyle name="Output 4 8 4 2" xfId="13737"/>
    <cellStyle name="Output 4 8 4 2 2" xfId="25547"/>
    <cellStyle name="Output 4 8 4 2 2 2" xfId="49166"/>
    <cellStyle name="Output 4 8 4 2 3" xfId="37358"/>
    <cellStyle name="Output 4 8 4 3" xfId="15701"/>
    <cellStyle name="Output 4 8 4 3 2" xfId="27511"/>
    <cellStyle name="Output 4 8 4 3 2 2" xfId="51130"/>
    <cellStyle name="Output 4 8 4 3 3" xfId="39322"/>
    <cellStyle name="Output 4 8 4 4" xfId="19266"/>
    <cellStyle name="Output 4 8 4 4 2" xfId="42887"/>
    <cellStyle name="Output 4 8 4 5" xfId="31079"/>
    <cellStyle name="Output 4 8 5" xfId="6816"/>
    <cellStyle name="Output 4 8 5 2" xfId="13101"/>
    <cellStyle name="Output 4 8 5 2 2" xfId="24911"/>
    <cellStyle name="Output 4 8 5 2 2 2" xfId="48530"/>
    <cellStyle name="Output 4 8 5 2 3" xfId="36722"/>
    <cellStyle name="Output 4 8 5 3" xfId="12181"/>
    <cellStyle name="Output 4 8 5 3 2" xfId="23991"/>
    <cellStyle name="Output 4 8 5 3 2 2" xfId="47610"/>
    <cellStyle name="Output 4 8 5 3 3" xfId="35802"/>
    <cellStyle name="Output 4 8 5 4" xfId="18630"/>
    <cellStyle name="Output 4 8 5 4 2" xfId="42251"/>
    <cellStyle name="Output 4 8 5 5" xfId="30443"/>
    <cellStyle name="Output 4 8 6" xfId="10873"/>
    <cellStyle name="Output 4 8 6 2" xfId="22683"/>
    <cellStyle name="Output 4 8 6 2 2" xfId="46302"/>
    <cellStyle name="Output 4 8 6 3" xfId="34494"/>
    <cellStyle name="Output 4 8 7" xfId="16358"/>
    <cellStyle name="Output 4 8 7 2" xfId="28168"/>
    <cellStyle name="Output 4 8 7 2 2" xfId="51787"/>
    <cellStyle name="Output 4 8 7 3" xfId="39979"/>
    <cellStyle name="Output 4 8 8" xfId="17367"/>
    <cellStyle name="Output 4 8 8 2" xfId="40988"/>
    <cellStyle name="Output 4 8 9" xfId="29180"/>
    <cellStyle name="Output 4 9" xfId="3380"/>
    <cellStyle name="Output 4 9 2" xfId="6020"/>
    <cellStyle name="Output 4 9 2 2" xfId="8389"/>
    <cellStyle name="Output 4 9 2 2 2" xfId="14674"/>
    <cellStyle name="Output 4 9 2 2 2 2" xfId="26484"/>
    <cellStyle name="Output 4 9 2 2 2 2 2" xfId="50103"/>
    <cellStyle name="Output 4 9 2 2 2 3" xfId="38295"/>
    <cellStyle name="Output 4 9 2 2 3" xfId="9733"/>
    <cellStyle name="Output 4 9 2 2 3 2" xfId="21543"/>
    <cellStyle name="Output 4 9 2 2 3 2 2" xfId="45162"/>
    <cellStyle name="Output 4 9 2 2 3 3" xfId="33354"/>
    <cellStyle name="Output 4 9 2 2 4" xfId="20203"/>
    <cellStyle name="Output 4 9 2 2 4 2" xfId="43824"/>
    <cellStyle name="Output 4 9 2 2 5" xfId="32016"/>
    <cellStyle name="Output 4 9 2 3" xfId="8738"/>
    <cellStyle name="Output 4 9 2 3 2" xfId="15023"/>
    <cellStyle name="Output 4 9 2 3 2 2" xfId="26833"/>
    <cellStyle name="Output 4 9 2 3 2 2 2" xfId="50452"/>
    <cellStyle name="Output 4 9 2 3 2 3" xfId="38644"/>
    <cellStyle name="Output 4 9 2 3 3" xfId="10147"/>
    <cellStyle name="Output 4 9 2 3 3 2" xfId="21957"/>
    <cellStyle name="Output 4 9 2 3 3 2 2" xfId="45576"/>
    <cellStyle name="Output 4 9 2 3 3 3" xfId="33768"/>
    <cellStyle name="Output 4 9 2 3 4" xfId="20552"/>
    <cellStyle name="Output 4 9 2 3 4 2" xfId="44173"/>
    <cellStyle name="Output 4 9 2 3 5" xfId="32365"/>
    <cellStyle name="Output 4 9 2 4" xfId="12352"/>
    <cellStyle name="Output 4 9 2 4 2" xfId="24162"/>
    <cellStyle name="Output 4 9 2 4 2 2" xfId="47781"/>
    <cellStyle name="Output 4 9 2 4 3" xfId="35973"/>
    <cellStyle name="Output 4 9 2 5" xfId="16714"/>
    <cellStyle name="Output 4 9 2 5 2" xfId="28524"/>
    <cellStyle name="Output 4 9 2 5 2 2" xfId="52143"/>
    <cellStyle name="Output 4 9 2 5 3" xfId="40335"/>
    <cellStyle name="Output 4 9 2 6" xfId="17928"/>
    <cellStyle name="Output 4 9 2 6 2" xfId="41549"/>
    <cellStyle name="Output 4 9 2 7" xfId="29741"/>
    <cellStyle name="Output 4 9 3" xfId="6229"/>
    <cellStyle name="Output 4 9 3 2" xfId="8569"/>
    <cellStyle name="Output 4 9 3 2 2" xfId="14854"/>
    <cellStyle name="Output 4 9 3 2 2 2" xfId="26664"/>
    <cellStyle name="Output 4 9 3 2 2 2 2" xfId="50283"/>
    <cellStyle name="Output 4 9 3 2 2 3" xfId="38475"/>
    <cellStyle name="Output 4 9 3 2 3" xfId="9706"/>
    <cellStyle name="Output 4 9 3 2 3 2" xfId="21516"/>
    <cellStyle name="Output 4 9 3 2 3 2 2" xfId="45135"/>
    <cellStyle name="Output 4 9 3 2 3 3" xfId="33327"/>
    <cellStyle name="Output 4 9 3 2 4" xfId="20383"/>
    <cellStyle name="Output 4 9 3 2 4 2" xfId="44004"/>
    <cellStyle name="Output 4 9 3 2 5" xfId="32196"/>
    <cellStyle name="Output 4 9 3 3" xfId="8907"/>
    <cellStyle name="Output 4 9 3 3 2" xfId="15192"/>
    <cellStyle name="Output 4 9 3 3 2 2" xfId="27002"/>
    <cellStyle name="Output 4 9 3 3 2 2 2" xfId="50621"/>
    <cellStyle name="Output 4 9 3 3 2 3" xfId="38813"/>
    <cellStyle name="Output 4 9 3 3 3" xfId="15313"/>
    <cellStyle name="Output 4 9 3 3 3 2" xfId="27123"/>
    <cellStyle name="Output 4 9 3 3 3 2 2" xfId="50742"/>
    <cellStyle name="Output 4 9 3 3 3 3" xfId="38934"/>
    <cellStyle name="Output 4 9 3 3 4" xfId="20721"/>
    <cellStyle name="Output 4 9 3 3 4 2" xfId="44342"/>
    <cellStyle name="Output 4 9 3 3 5" xfId="32534"/>
    <cellStyle name="Output 4 9 3 4" xfId="12538"/>
    <cellStyle name="Output 4 9 3 4 2" xfId="24348"/>
    <cellStyle name="Output 4 9 3 4 2 2" xfId="47967"/>
    <cellStyle name="Output 4 9 3 4 3" xfId="36159"/>
    <cellStyle name="Output 4 9 3 5" xfId="15843"/>
    <cellStyle name="Output 4 9 3 5 2" xfId="27653"/>
    <cellStyle name="Output 4 9 3 5 2 2" xfId="51272"/>
    <cellStyle name="Output 4 9 3 5 3" xfId="39464"/>
    <cellStyle name="Output 4 9 3 6" xfId="18097"/>
    <cellStyle name="Output 4 9 3 6 2" xfId="41718"/>
    <cellStyle name="Output 4 9 3 7" xfId="29910"/>
    <cellStyle name="Output 4 9 4" xfId="7393"/>
    <cellStyle name="Output 4 9 4 2" xfId="13678"/>
    <cellStyle name="Output 4 9 4 2 2" xfId="25488"/>
    <cellStyle name="Output 4 9 4 2 2 2" xfId="49107"/>
    <cellStyle name="Output 4 9 4 2 3" xfId="37299"/>
    <cellStyle name="Output 4 9 4 3" xfId="11730"/>
    <cellStyle name="Output 4 9 4 3 2" xfId="23540"/>
    <cellStyle name="Output 4 9 4 3 2 2" xfId="47159"/>
    <cellStyle name="Output 4 9 4 3 3" xfId="35351"/>
    <cellStyle name="Output 4 9 4 4" xfId="19207"/>
    <cellStyle name="Output 4 9 4 4 2" xfId="42828"/>
    <cellStyle name="Output 4 9 4 5" xfId="31020"/>
    <cellStyle name="Output 4 9 5" xfId="8296"/>
    <cellStyle name="Output 4 9 5 2" xfId="14581"/>
    <cellStyle name="Output 4 9 5 2 2" xfId="26391"/>
    <cellStyle name="Output 4 9 5 2 2 2" xfId="50010"/>
    <cellStyle name="Output 4 9 5 2 3" xfId="38202"/>
    <cellStyle name="Output 4 9 5 3" xfId="9087"/>
    <cellStyle name="Output 4 9 5 3 2" xfId="20897"/>
    <cellStyle name="Output 4 9 5 3 2 2" xfId="44516"/>
    <cellStyle name="Output 4 9 5 3 3" xfId="32708"/>
    <cellStyle name="Output 4 9 5 4" xfId="20110"/>
    <cellStyle name="Output 4 9 5 4 2" xfId="43731"/>
    <cellStyle name="Output 4 9 5 5" xfId="31923"/>
    <cellStyle name="Output 4 9 6" xfId="10811"/>
    <cellStyle name="Output 4 9 6 2" xfId="22621"/>
    <cellStyle name="Output 4 9 6 2 2" xfId="46240"/>
    <cellStyle name="Output 4 9 6 3" xfId="34432"/>
    <cellStyle name="Output 4 9 7" xfId="10713"/>
    <cellStyle name="Output 4 9 7 2" xfId="22523"/>
    <cellStyle name="Output 4 9 7 2 2" xfId="46142"/>
    <cellStyle name="Output 4 9 7 3" xfId="34334"/>
    <cellStyle name="Output 4 9 8" xfId="17309"/>
    <cellStyle name="Output 4 9 8 2" xfId="40930"/>
    <cellStyle name="Output 4 9 9" xfId="29122"/>
    <cellStyle name="Output 5" xfId="458"/>
    <cellStyle name="Output 5 2" xfId="541"/>
    <cellStyle name="Output 5 2 2" xfId="848"/>
    <cellStyle name="Output 5 2 2 2" xfId="1317"/>
    <cellStyle name="Output 5 2 2 2 2" xfId="1678"/>
    <cellStyle name="Output 5 2 2 2 2 2" xfId="2216"/>
    <cellStyle name="Output 5 2 2 2 2 2 2" xfId="4869"/>
    <cellStyle name="Output 5 2 2 2 2 2 2 2" xfId="8043"/>
    <cellStyle name="Output 5 2 2 2 2 2 2 2 2" xfId="14328"/>
    <cellStyle name="Output 5 2 2 2 2 2 2 2 2 2" xfId="26138"/>
    <cellStyle name="Output 5 2 2 2 2 2 2 2 2 2 2" xfId="49757"/>
    <cellStyle name="Output 5 2 2 2 2 2 2 2 2 3" xfId="37949"/>
    <cellStyle name="Output 5 2 2 2 2 2 2 2 3" xfId="11399"/>
    <cellStyle name="Output 5 2 2 2 2 2 2 2 3 2" xfId="23209"/>
    <cellStyle name="Output 5 2 2 2 2 2 2 2 3 2 2" xfId="46828"/>
    <cellStyle name="Output 5 2 2 2 2 2 2 2 3 3" xfId="35020"/>
    <cellStyle name="Output 5 2 2 2 2 2 2 2 4" xfId="19857"/>
    <cellStyle name="Output 5 2 2 2 2 2 2 2 4 2" xfId="43478"/>
    <cellStyle name="Output 5 2 2 2 2 2 2 2 5" xfId="31670"/>
    <cellStyle name="Output 5 2 2 2 2 2 2 3" xfId="6803"/>
    <cellStyle name="Output 5 2 2 2 2 2 2 3 2" xfId="13088"/>
    <cellStyle name="Output 5 2 2 2 2 2 2 3 2 2" xfId="24898"/>
    <cellStyle name="Output 5 2 2 2 2 2 2 3 2 2 2" xfId="48517"/>
    <cellStyle name="Output 5 2 2 2 2 2 2 3 2 3" xfId="36709"/>
    <cellStyle name="Output 5 2 2 2 2 2 2 3 3" xfId="15600"/>
    <cellStyle name="Output 5 2 2 2 2 2 2 3 3 2" xfId="27410"/>
    <cellStyle name="Output 5 2 2 2 2 2 2 3 3 2 2" xfId="51029"/>
    <cellStyle name="Output 5 2 2 2 2 2 2 3 3 3" xfId="39221"/>
    <cellStyle name="Output 5 2 2 2 2 2 2 3 4" xfId="18617"/>
    <cellStyle name="Output 5 2 2 2 2 2 2 3 4 2" xfId="42238"/>
    <cellStyle name="Output 5 2 2 2 2 2 2 3 5" xfId="30430"/>
    <cellStyle name="Output 5 2 2 2 2 2 2 4" xfId="11745"/>
    <cellStyle name="Output 5 2 2 2 2 2 2 4 2" xfId="23555"/>
    <cellStyle name="Output 5 2 2 2 2 2 2 4 2 2" xfId="47174"/>
    <cellStyle name="Output 5 2 2 2 2 2 2 4 3" xfId="35366"/>
    <cellStyle name="Output 5 2 2 2 2 2 2 5" xfId="11792"/>
    <cellStyle name="Output 5 2 2 2 2 2 2 5 2" xfId="23602"/>
    <cellStyle name="Output 5 2 2 2 2 2 2 5 2 2" xfId="47221"/>
    <cellStyle name="Output 5 2 2 2 2 2 2 5 3" xfId="35413"/>
    <cellStyle name="Output 5 2 2 2 2 2 2 6" xfId="17770"/>
    <cellStyle name="Output 5 2 2 2 2 2 2 6 2" xfId="41391"/>
    <cellStyle name="Output 5 2 2 2 2 2 2 7" xfId="29583"/>
    <cellStyle name="Output 5 2 2 2 2 2 3" xfId="6195"/>
    <cellStyle name="Output 5 2 2 2 2 2 3 2" xfId="8535"/>
    <cellStyle name="Output 5 2 2 2 2 2 3 2 2" xfId="14820"/>
    <cellStyle name="Output 5 2 2 2 2 2 3 2 2 2" xfId="26630"/>
    <cellStyle name="Output 5 2 2 2 2 2 3 2 2 2 2" xfId="50249"/>
    <cellStyle name="Output 5 2 2 2 2 2 3 2 2 3" xfId="38441"/>
    <cellStyle name="Output 5 2 2 2 2 2 3 2 3" xfId="15723"/>
    <cellStyle name="Output 5 2 2 2 2 2 3 2 3 2" xfId="27533"/>
    <cellStyle name="Output 5 2 2 2 2 2 3 2 3 2 2" xfId="51152"/>
    <cellStyle name="Output 5 2 2 2 2 2 3 2 3 3" xfId="39344"/>
    <cellStyle name="Output 5 2 2 2 2 2 3 2 4" xfId="20349"/>
    <cellStyle name="Output 5 2 2 2 2 2 3 2 4 2" xfId="43970"/>
    <cellStyle name="Output 5 2 2 2 2 2 3 2 5" xfId="32162"/>
    <cellStyle name="Output 5 2 2 2 2 2 3 3" xfId="8873"/>
    <cellStyle name="Output 5 2 2 2 2 2 3 3 2" xfId="15158"/>
    <cellStyle name="Output 5 2 2 2 2 2 3 3 2 2" xfId="26968"/>
    <cellStyle name="Output 5 2 2 2 2 2 3 3 2 2 2" xfId="50587"/>
    <cellStyle name="Output 5 2 2 2 2 2 3 3 2 3" xfId="38779"/>
    <cellStyle name="Output 5 2 2 2 2 2 3 3 3" xfId="11845"/>
    <cellStyle name="Output 5 2 2 2 2 2 3 3 3 2" xfId="23655"/>
    <cellStyle name="Output 5 2 2 2 2 2 3 3 3 2 2" xfId="47274"/>
    <cellStyle name="Output 5 2 2 2 2 2 3 3 3 3" xfId="35466"/>
    <cellStyle name="Output 5 2 2 2 2 2 3 3 4" xfId="20687"/>
    <cellStyle name="Output 5 2 2 2 2 2 3 3 4 2" xfId="44308"/>
    <cellStyle name="Output 5 2 2 2 2 2 3 3 5" xfId="32500"/>
    <cellStyle name="Output 5 2 2 2 2 2 3 4" xfId="12504"/>
    <cellStyle name="Output 5 2 2 2 2 2 3 4 2" xfId="24314"/>
    <cellStyle name="Output 5 2 2 2 2 2 3 4 2 2" xfId="47933"/>
    <cellStyle name="Output 5 2 2 2 2 2 3 4 3" xfId="36125"/>
    <cellStyle name="Output 5 2 2 2 2 2 3 5" xfId="16180"/>
    <cellStyle name="Output 5 2 2 2 2 2 3 5 2" xfId="27990"/>
    <cellStyle name="Output 5 2 2 2 2 2 3 5 2 2" xfId="51609"/>
    <cellStyle name="Output 5 2 2 2 2 2 3 5 3" xfId="39801"/>
    <cellStyle name="Output 5 2 2 2 2 2 3 6" xfId="18063"/>
    <cellStyle name="Output 5 2 2 2 2 2 3 6 2" xfId="41684"/>
    <cellStyle name="Output 5 2 2 2 2 2 3 7" xfId="29876"/>
    <cellStyle name="Output 5 2 2 2 2 2 4" xfId="7055"/>
    <cellStyle name="Output 5 2 2 2 2 2 4 2" xfId="13340"/>
    <cellStyle name="Output 5 2 2 2 2 2 4 2 2" xfId="25150"/>
    <cellStyle name="Output 5 2 2 2 2 2 4 2 2 2" xfId="48769"/>
    <cellStyle name="Output 5 2 2 2 2 2 4 2 3" xfId="36961"/>
    <cellStyle name="Output 5 2 2 2 2 2 4 3" xfId="11554"/>
    <cellStyle name="Output 5 2 2 2 2 2 4 3 2" xfId="23364"/>
    <cellStyle name="Output 5 2 2 2 2 2 4 3 2 2" xfId="46983"/>
    <cellStyle name="Output 5 2 2 2 2 2 4 3 3" xfId="35175"/>
    <cellStyle name="Output 5 2 2 2 2 2 4 4" xfId="18869"/>
    <cellStyle name="Output 5 2 2 2 2 2 4 4 2" xfId="42490"/>
    <cellStyle name="Output 5 2 2 2 2 2 4 5" xfId="30682"/>
    <cellStyle name="Output 5 2 2 2 2 2 5" xfId="8141"/>
    <cellStyle name="Output 5 2 2 2 2 2 5 2" xfId="14426"/>
    <cellStyle name="Output 5 2 2 2 2 2 5 2 2" xfId="26236"/>
    <cellStyle name="Output 5 2 2 2 2 2 5 2 2 2" xfId="49855"/>
    <cellStyle name="Output 5 2 2 2 2 2 5 2 3" xfId="38047"/>
    <cellStyle name="Output 5 2 2 2 2 2 5 3" xfId="9955"/>
    <cellStyle name="Output 5 2 2 2 2 2 5 3 2" xfId="21765"/>
    <cellStyle name="Output 5 2 2 2 2 2 5 3 2 2" xfId="45384"/>
    <cellStyle name="Output 5 2 2 2 2 2 5 3 3" xfId="33576"/>
    <cellStyle name="Output 5 2 2 2 2 2 5 4" xfId="19955"/>
    <cellStyle name="Output 5 2 2 2 2 2 5 4 2" xfId="43576"/>
    <cellStyle name="Output 5 2 2 2 2 2 5 5" xfId="31768"/>
    <cellStyle name="Output 5 2 2 2 2 2 6" xfId="10183"/>
    <cellStyle name="Output 5 2 2 2 2 2 6 2" xfId="21993"/>
    <cellStyle name="Output 5 2 2 2 2 2 6 2 2" xfId="45612"/>
    <cellStyle name="Output 5 2 2 2 2 2 6 3" xfId="33804"/>
    <cellStyle name="Output 5 2 2 2 2 2 7" xfId="16813"/>
    <cellStyle name="Output 5 2 2 2 2 2 7 2" xfId="28623"/>
    <cellStyle name="Output 5 2 2 2 2 2 7 2 2" xfId="52242"/>
    <cellStyle name="Output 5 2 2 2 2 2 7 3" xfId="40434"/>
    <cellStyle name="Output 5 2 2 2 2 2 8" xfId="17151"/>
    <cellStyle name="Output 5 2 2 2 2 2 8 2" xfId="40772"/>
    <cellStyle name="Output 5 2 2 2 2 2 9" xfId="28964"/>
    <cellStyle name="Output 5 2 2 2 2 3" xfId="4336"/>
    <cellStyle name="Output 5 2 2 2 2 3 2" xfId="7900"/>
    <cellStyle name="Output 5 2 2 2 2 3 2 2" xfId="14185"/>
    <cellStyle name="Output 5 2 2 2 2 3 2 2 2" xfId="25995"/>
    <cellStyle name="Output 5 2 2 2 2 3 2 2 2 2" xfId="49614"/>
    <cellStyle name="Output 5 2 2 2 2 3 2 2 3" xfId="37806"/>
    <cellStyle name="Output 5 2 2 2 2 3 2 3" xfId="9229"/>
    <cellStyle name="Output 5 2 2 2 2 3 2 3 2" xfId="21039"/>
    <cellStyle name="Output 5 2 2 2 2 3 2 3 2 2" xfId="44658"/>
    <cellStyle name="Output 5 2 2 2 2 3 2 3 3" xfId="32850"/>
    <cellStyle name="Output 5 2 2 2 2 3 2 4" xfId="19714"/>
    <cellStyle name="Output 5 2 2 2 2 3 2 4 2" xfId="43335"/>
    <cellStyle name="Output 5 2 2 2 2 3 2 5" xfId="31527"/>
    <cellStyle name="Output 5 2 2 2 2 3 3" xfId="6443"/>
    <cellStyle name="Output 5 2 2 2 2 3 3 2" xfId="12729"/>
    <cellStyle name="Output 5 2 2 2 2 3 3 2 2" xfId="24539"/>
    <cellStyle name="Output 5 2 2 2 2 3 3 2 2 2" xfId="48158"/>
    <cellStyle name="Output 5 2 2 2 2 3 3 2 3" xfId="36350"/>
    <cellStyle name="Output 5 2 2 2 2 3 3 3" xfId="11041"/>
    <cellStyle name="Output 5 2 2 2 2 3 3 3 2" xfId="22851"/>
    <cellStyle name="Output 5 2 2 2 2 3 3 3 2 2" xfId="46470"/>
    <cellStyle name="Output 5 2 2 2 2 3 3 3 3" xfId="34662"/>
    <cellStyle name="Output 5 2 2 2 2 3 3 4" xfId="18258"/>
    <cellStyle name="Output 5 2 2 2 2 3 3 4 2" xfId="41879"/>
    <cellStyle name="Output 5 2 2 2 2 3 3 5" xfId="30071"/>
    <cellStyle name="Output 5 2 2 2 2 3 4" xfId="11452"/>
    <cellStyle name="Output 5 2 2 2 2 3 4 2" xfId="23262"/>
    <cellStyle name="Output 5 2 2 2 2 3 4 2 2" xfId="46881"/>
    <cellStyle name="Output 5 2 2 2 2 3 4 3" xfId="35073"/>
    <cellStyle name="Output 5 2 2 2 2 3 5" xfId="15549"/>
    <cellStyle name="Output 5 2 2 2 2 3 5 2" xfId="27359"/>
    <cellStyle name="Output 5 2 2 2 2 3 5 2 2" xfId="50978"/>
    <cellStyle name="Output 5 2 2 2 2 3 5 3" xfId="39170"/>
    <cellStyle name="Output 5 2 2 2 2 3 6" xfId="17717"/>
    <cellStyle name="Output 5 2 2 2 2 3 6 2" xfId="41338"/>
    <cellStyle name="Output 5 2 2 2 2 3 7" xfId="29530"/>
    <cellStyle name="Output 5 2 2 2 2 4" xfId="6915"/>
    <cellStyle name="Output 5 2 2 2 2 4 2" xfId="13200"/>
    <cellStyle name="Output 5 2 2 2 2 4 2 2" xfId="25010"/>
    <cellStyle name="Output 5 2 2 2 2 4 2 2 2" xfId="48629"/>
    <cellStyle name="Output 5 2 2 2 2 4 2 3" xfId="36821"/>
    <cellStyle name="Output 5 2 2 2 2 4 3" xfId="10490"/>
    <cellStyle name="Output 5 2 2 2 2 4 3 2" xfId="22300"/>
    <cellStyle name="Output 5 2 2 2 2 4 3 2 2" xfId="45919"/>
    <cellStyle name="Output 5 2 2 2 2 4 3 3" xfId="34111"/>
    <cellStyle name="Output 5 2 2 2 2 4 4" xfId="18729"/>
    <cellStyle name="Output 5 2 2 2 2 4 4 2" xfId="42350"/>
    <cellStyle name="Output 5 2 2 2 2 4 5" xfId="30542"/>
    <cellStyle name="Output 5 2 2 2 2 5" xfId="6426"/>
    <cellStyle name="Output 5 2 2 2 2 5 2" xfId="12712"/>
    <cellStyle name="Output 5 2 2 2 2 5 2 2" xfId="24522"/>
    <cellStyle name="Output 5 2 2 2 2 5 2 2 2" xfId="48141"/>
    <cellStyle name="Output 5 2 2 2 2 5 2 3" xfId="36333"/>
    <cellStyle name="Output 5 2 2 2 2 5 3" xfId="16500"/>
    <cellStyle name="Output 5 2 2 2 2 5 3 2" xfId="28310"/>
    <cellStyle name="Output 5 2 2 2 2 5 3 2 2" xfId="51929"/>
    <cellStyle name="Output 5 2 2 2 2 5 3 3" xfId="40121"/>
    <cellStyle name="Output 5 2 2 2 2 5 4" xfId="18241"/>
    <cellStyle name="Output 5 2 2 2 2 5 4 2" xfId="41862"/>
    <cellStyle name="Output 5 2 2 2 2 5 5" xfId="30054"/>
    <cellStyle name="Output 5 2 2 2 2 6" xfId="9909"/>
    <cellStyle name="Output 5 2 2 2 2 6 2" xfId="21719"/>
    <cellStyle name="Output 5 2 2 2 2 6 2 2" xfId="45338"/>
    <cellStyle name="Output 5 2 2 2 2 6 3" xfId="33530"/>
    <cellStyle name="Output 5 2 2 2 2 7" xfId="16578"/>
    <cellStyle name="Output 5 2 2 2 2 7 2" xfId="28388"/>
    <cellStyle name="Output 5 2 2 2 2 7 2 2" xfId="52007"/>
    <cellStyle name="Output 5 2 2 2 2 7 3" xfId="40199"/>
    <cellStyle name="Output 5 2 2 2 2 8" xfId="17098"/>
    <cellStyle name="Output 5 2 2 2 2 8 2" xfId="40719"/>
    <cellStyle name="Output 5 2 2 2 2 9" xfId="28911"/>
    <cellStyle name="Output 5 2 2 2 3" xfId="3994"/>
    <cellStyle name="Output 5 2 2 2 3 2" xfId="7809"/>
    <cellStyle name="Output 5 2 2 2 3 2 2" xfId="14094"/>
    <cellStyle name="Output 5 2 2 2 3 2 2 2" xfId="25904"/>
    <cellStyle name="Output 5 2 2 2 3 2 2 2 2" xfId="49523"/>
    <cellStyle name="Output 5 2 2 2 3 2 2 3" xfId="37715"/>
    <cellStyle name="Output 5 2 2 2 3 2 3" xfId="11243"/>
    <cellStyle name="Output 5 2 2 2 3 2 3 2" xfId="23053"/>
    <cellStyle name="Output 5 2 2 2 3 2 3 2 2" xfId="46672"/>
    <cellStyle name="Output 5 2 2 2 3 2 3 3" xfId="34864"/>
    <cellStyle name="Output 5 2 2 2 3 2 4" xfId="19623"/>
    <cellStyle name="Output 5 2 2 2 3 2 4 2" xfId="43244"/>
    <cellStyle name="Output 5 2 2 2 3 2 5" xfId="31436"/>
    <cellStyle name="Output 5 2 2 2 3 3" xfId="6555"/>
    <cellStyle name="Output 5 2 2 2 3 3 2" xfId="12840"/>
    <cellStyle name="Output 5 2 2 2 3 3 2 2" xfId="24650"/>
    <cellStyle name="Output 5 2 2 2 3 3 2 2 2" xfId="48269"/>
    <cellStyle name="Output 5 2 2 2 3 3 2 3" xfId="36461"/>
    <cellStyle name="Output 5 2 2 2 3 3 3" xfId="9227"/>
    <cellStyle name="Output 5 2 2 2 3 3 3 2" xfId="21037"/>
    <cellStyle name="Output 5 2 2 2 3 3 3 2 2" xfId="44656"/>
    <cellStyle name="Output 5 2 2 2 3 3 3 3" xfId="32848"/>
    <cellStyle name="Output 5 2 2 2 3 3 4" xfId="18369"/>
    <cellStyle name="Output 5 2 2 2 3 3 4 2" xfId="41990"/>
    <cellStyle name="Output 5 2 2 2 3 3 5" xfId="30182"/>
    <cellStyle name="Output 5 2 2 2 3 4" xfId="11282"/>
    <cellStyle name="Output 5 2 2 2 3 4 2" xfId="23092"/>
    <cellStyle name="Output 5 2 2 2 3 4 2 2" xfId="46711"/>
    <cellStyle name="Output 5 2 2 2 3 4 3" xfId="34903"/>
    <cellStyle name="Output 5 2 2 2 3 5" xfId="11801"/>
    <cellStyle name="Output 5 2 2 2 3 5 2" xfId="23611"/>
    <cellStyle name="Output 5 2 2 2 3 5 2 2" xfId="47230"/>
    <cellStyle name="Output 5 2 2 2 3 5 3" xfId="35422"/>
    <cellStyle name="Output 5 2 2 2 3 6" xfId="17678"/>
    <cellStyle name="Output 5 2 2 2 3 6 2" xfId="41299"/>
    <cellStyle name="Output 5 2 2 2 3 7" xfId="29491"/>
    <cellStyle name="Output 5 2 2 2 4" xfId="6813"/>
    <cellStyle name="Output 5 2 2 2 4 2" xfId="13098"/>
    <cellStyle name="Output 5 2 2 2 4 2 2" xfId="24908"/>
    <cellStyle name="Output 5 2 2 2 4 2 2 2" xfId="48527"/>
    <cellStyle name="Output 5 2 2 2 4 2 3" xfId="36719"/>
    <cellStyle name="Output 5 2 2 2 4 3" xfId="15277"/>
    <cellStyle name="Output 5 2 2 2 4 3 2" xfId="27087"/>
    <cellStyle name="Output 5 2 2 2 4 3 2 2" xfId="50706"/>
    <cellStyle name="Output 5 2 2 2 4 3 3" xfId="38898"/>
    <cellStyle name="Output 5 2 2 2 4 4" xfId="18627"/>
    <cellStyle name="Output 5 2 2 2 4 4 2" xfId="42248"/>
    <cellStyle name="Output 5 2 2 2 4 5" xfId="30440"/>
    <cellStyle name="Output 5 2 2 2 5" xfId="6881"/>
    <cellStyle name="Output 5 2 2 2 5 2" xfId="13166"/>
    <cellStyle name="Output 5 2 2 2 5 2 2" xfId="24976"/>
    <cellStyle name="Output 5 2 2 2 5 2 2 2" xfId="48595"/>
    <cellStyle name="Output 5 2 2 2 5 2 3" xfId="36787"/>
    <cellStyle name="Output 5 2 2 2 5 3" xfId="9975"/>
    <cellStyle name="Output 5 2 2 2 5 3 2" xfId="21785"/>
    <cellStyle name="Output 5 2 2 2 5 3 2 2" xfId="45404"/>
    <cellStyle name="Output 5 2 2 2 5 3 3" xfId="33596"/>
    <cellStyle name="Output 5 2 2 2 5 4" xfId="18695"/>
    <cellStyle name="Output 5 2 2 2 5 4 2" xfId="42316"/>
    <cellStyle name="Output 5 2 2 2 5 5" xfId="30508"/>
    <cellStyle name="Output 5 2 2 2 6" xfId="9723"/>
    <cellStyle name="Output 5 2 2 2 6 2" xfId="21533"/>
    <cellStyle name="Output 5 2 2 2 6 2 2" xfId="45152"/>
    <cellStyle name="Output 5 2 2 2 6 3" xfId="33344"/>
    <cellStyle name="Output 5 2 2 2 7" xfId="11025"/>
    <cellStyle name="Output 5 2 2 2 7 2" xfId="22835"/>
    <cellStyle name="Output 5 2 2 2 7 2 2" xfId="46454"/>
    <cellStyle name="Output 5 2 2 2 7 3" xfId="34646"/>
    <cellStyle name="Output 5 2 2 2 8" xfId="17059"/>
    <cellStyle name="Output 5 2 2 2 8 2" xfId="40680"/>
    <cellStyle name="Output 5 2 2 2 9" xfId="28872"/>
    <cellStyle name="Output 5 2 2 3" xfId="3718"/>
    <cellStyle name="Output 5 2 2 3 2" xfId="7631"/>
    <cellStyle name="Output 5 2 2 3 2 2" xfId="13916"/>
    <cellStyle name="Output 5 2 2 3 2 2 2" xfId="25726"/>
    <cellStyle name="Output 5 2 2 3 2 2 2 2" xfId="49345"/>
    <cellStyle name="Output 5 2 2 3 2 2 3" xfId="37537"/>
    <cellStyle name="Output 5 2 2 3 2 3" xfId="16143"/>
    <cellStyle name="Output 5 2 2 3 2 3 2" xfId="27953"/>
    <cellStyle name="Output 5 2 2 3 2 3 2 2" xfId="51572"/>
    <cellStyle name="Output 5 2 2 3 2 3 3" xfId="39764"/>
    <cellStyle name="Output 5 2 2 3 2 4" xfId="19445"/>
    <cellStyle name="Output 5 2 2 3 2 4 2" xfId="43066"/>
    <cellStyle name="Output 5 2 2 3 2 5" xfId="31258"/>
    <cellStyle name="Output 5 2 2 3 3" xfId="7857"/>
    <cellStyle name="Output 5 2 2 3 3 2" xfId="14142"/>
    <cellStyle name="Output 5 2 2 3 3 2 2" xfId="25952"/>
    <cellStyle name="Output 5 2 2 3 3 2 2 2" xfId="49571"/>
    <cellStyle name="Output 5 2 2 3 3 2 3" xfId="37763"/>
    <cellStyle name="Output 5 2 2 3 3 3" xfId="12002"/>
    <cellStyle name="Output 5 2 2 3 3 3 2" xfId="23812"/>
    <cellStyle name="Output 5 2 2 3 3 3 2 2" xfId="47431"/>
    <cellStyle name="Output 5 2 2 3 3 3 3" xfId="35623"/>
    <cellStyle name="Output 5 2 2 3 3 4" xfId="19671"/>
    <cellStyle name="Output 5 2 2 3 3 4 2" xfId="43292"/>
    <cellStyle name="Output 5 2 2 3 3 5" xfId="31484"/>
    <cellStyle name="Output 5 2 2 3 4" xfId="11070"/>
    <cellStyle name="Output 5 2 2 3 4 2" xfId="22880"/>
    <cellStyle name="Output 5 2 2 3 4 2 2" xfId="46499"/>
    <cellStyle name="Output 5 2 2 3 4 3" xfId="34691"/>
    <cellStyle name="Output 5 2 2 3 5" xfId="11726"/>
    <cellStyle name="Output 5 2 2 3 5 2" xfId="23536"/>
    <cellStyle name="Output 5 2 2 3 5 2 2" xfId="47155"/>
    <cellStyle name="Output 5 2 2 3 5 3" xfId="35347"/>
    <cellStyle name="Output 5 2 2 3 6" xfId="17521"/>
    <cellStyle name="Output 5 2 2 3 6 2" xfId="41142"/>
    <cellStyle name="Output 5 2 2 3 7" xfId="29334"/>
    <cellStyle name="Output 5 2 2 4" xfId="6600"/>
    <cellStyle name="Output 5 2 2 4 2" xfId="12885"/>
    <cellStyle name="Output 5 2 2 4 2 2" xfId="24695"/>
    <cellStyle name="Output 5 2 2 4 2 2 2" xfId="48314"/>
    <cellStyle name="Output 5 2 2 4 2 3" xfId="36506"/>
    <cellStyle name="Output 5 2 2 4 3" xfId="11505"/>
    <cellStyle name="Output 5 2 2 4 3 2" xfId="23315"/>
    <cellStyle name="Output 5 2 2 4 3 2 2" xfId="46934"/>
    <cellStyle name="Output 5 2 2 4 3 3" xfId="35126"/>
    <cellStyle name="Output 5 2 2 4 4" xfId="18414"/>
    <cellStyle name="Output 5 2 2 4 4 2" xfId="42035"/>
    <cellStyle name="Output 5 2 2 4 5" xfId="30227"/>
    <cellStyle name="Output 5 2 2 5" xfId="6614"/>
    <cellStyle name="Output 5 2 2 5 2" xfId="12899"/>
    <cellStyle name="Output 5 2 2 5 2 2" xfId="24709"/>
    <cellStyle name="Output 5 2 2 5 2 2 2" xfId="48328"/>
    <cellStyle name="Output 5 2 2 5 2 3" xfId="36520"/>
    <cellStyle name="Output 5 2 2 5 3" xfId="15329"/>
    <cellStyle name="Output 5 2 2 5 3 2" xfId="27139"/>
    <cellStyle name="Output 5 2 2 5 3 2 2" xfId="50758"/>
    <cellStyle name="Output 5 2 2 5 3 3" xfId="38950"/>
    <cellStyle name="Output 5 2 2 5 4" xfId="18428"/>
    <cellStyle name="Output 5 2 2 5 4 2" xfId="42049"/>
    <cellStyle name="Output 5 2 2 5 5" xfId="30241"/>
    <cellStyle name="Output 5 2 2 6" xfId="9423"/>
    <cellStyle name="Output 5 2 2 6 2" xfId="21233"/>
    <cellStyle name="Output 5 2 2 6 2 2" xfId="44852"/>
    <cellStyle name="Output 5 2 2 6 3" xfId="33044"/>
    <cellStyle name="Output 5 2 2 7" xfId="11690"/>
    <cellStyle name="Output 5 2 2 7 2" xfId="23500"/>
    <cellStyle name="Output 5 2 2 7 2 2" xfId="47119"/>
    <cellStyle name="Output 5 2 2 7 3" xfId="35311"/>
    <cellStyle name="Output 5 2 2 8" xfId="16902"/>
    <cellStyle name="Output 5 2 2 8 2" xfId="40523"/>
    <cellStyle name="Output 5 2 2 9" xfId="28715"/>
    <cellStyle name="Output 5 2 3" xfId="3360"/>
    <cellStyle name="Output 5 2 3 2" xfId="6000"/>
    <cellStyle name="Output 5 2 3 2 2" xfId="8372"/>
    <cellStyle name="Output 5 2 3 2 2 2" xfId="14657"/>
    <cellStyle name="Output 5 2 3 2 2 2 2" xfId="26467"/>
    <cellStyle name="Output 5 2 3 2 2 2 2 2" xfId="50086"/>
    <cellStyle name="Output 5 2 3 2 2 2 3" xfId="38278"/>
    <cellStyle name="Output 5 2 3 2 2 3" xfId="8981"/>
    <cellStyle name="Output 5 2 3 2 2 3 2" xfId="20791"/>
    <cellStyle name="Output 5 2 3 2 2 3 2 2" xfId="44410"/>
    <cellStyle name="Output 5 2 3 2 2 3 3" xfId="32602"/>
    <cellStyle name="Output 5 2 3 2 2 4" xfId="20186"/>
    <cellStyle name="Output 5 2 3 2 2 4 2" xfId="43807"/>
    <cellStyle name="Output 5 2 3 2 2 5" xfId="31999"/>
    <cellStyle name="Output 5 2 3 2 3" xfId="8721"/>
    <cellStyle name="Output 5 2 3 2 3 2" xfId="15006"/>
    <cellStyle name="Output 5 2 3 2 3 2 2" xfId="26816"/>
    <cellStyle name="Output 5 2 3 2 3 2 2 2" xfId="50435"/>
    <cellStyle name="Output 5 2 3 2 3 2 3" xfId="38627"/>
    <cellStyle name="Output 5 2 3 2 3 3" xfId="12472"/>
    <cellStyle name="Output 5 2 3 2 3 3 2" xfId="24282"/>
    <cellStyle name="Output 5 2 3 2 3 3 2 2" xfId="47901"/>
    <cellStyle name="Output 5 2 3 2 3 3 3" xfId="36093"/>
    <cellStyle name="Output 5 2 3 2 3 4" xfId="20535"/>
    <cellStyle name="Output 5 2 3 2 3 4 2" xfId="44156"/>
    <cellStyle name="Output 5 2 3 2 3 5" xfId="32348"/>
    <cellStyle name="Output 5 2 3 2 4" xfId="12333"/>
    <cellStyle name="Output 5 2 3 2 4 2" xfId="24143"/>
    <cellStyle name="Output 5 2 3 2 4 2 2" xfId="47762"/>
    <cellStyle name="Output 5 2 3 2 4 3" xfId="35954"/>
    <cellStyle name="Output 5 2 3 2 5" xfId="12021"/>
    <cellStyle name="Output 5 2 3 2 5 2" xfId="23831"/>
    <cellStyle name="Output 5 2 3 2 5 2 2" xfId="47450"/>
    <cellStyle name="Output 5 2 3 2 5 3" xfId="35642"/>
    <cellStyle name="Output 5 2 3 2 6" xfId="17911"/>
    <cellStyle name="Output 5 2 3 2 6 2" xfId="41532"/>
    <cellStyle name="Output 5 2 3 2 7" xfId="29724"/>
    <cellStyle name="Output 5 2 3 3" xfId="6226"/>
    <cellStyle name="Output 5 2 3 3 2" xfId="8566"/>
    <cellStyle name="Output 5 2 3 3 2 2" xfId="14851"/>
    <cellStyle name="Output 5 2 3 3 2 2 2" xfId="26661"/>
    <cellStyle name="Output 5 2 3 3 2 2 2 2" xfId="50280"/>
    <cellStyle name="Output 5 2 3 3 2 2 3" xfId="38472"/>
    <cellStyle name="Output 5 2 3 3 2 3" xfId="9476"/>
    <cellStyle name="Output 5 2 3 3 2 3 2" xfId="21286"/>
    <cellStyle name="Output 5 2 3 3 2 3 2 2" xfId="44905"/>
    <cellStyle name="Output 5 2 3 3 2 3 3" xfId="33097"/>
    <cellStyle name="Output 5 2 3 3 2 4" xfId="20380"/>
    <cellStyle name="Output 5 2 3 3 2 4 2" xfId="44001"/>
    <cellStyle name="Output 5 2 3 3 2 5" xfId="32193"/>
    <cellStyle name="Output 5 2 3 3 3" xfId="8904"/>
    <cellStyle name="Output 5 2 3 3 3 2" xfId="15189"/>
    <cellStyle name="Output 5 2 3 3 3 2 2" xfId="26999"/>
    <cellStyle name="Output 5 2 3 3 3 2 2 2" xfId="50618"/>
    <cellStyle name="Output 5 2 3 3 3 2 3" xfId="38810"/>
    <cellStyle name="Output 5 2 3 3 3 3" xfId="11422"/>
    <cellStyle name="Output 5 2 3 3 3 3 2" xfId="23232"/>
    <cellStyle name="Output 5 2 3 3 3 3 2 2" xfId="46851"/>
    <cellStyle name="Output 5 2 3 3 3 3 3" xfId="35043"/>
    <cellStyle name="Output 5 2 3 3 3 4" xfId="20718"/>
    <cellStyle name="Output 5 2 3 3 3 4 2" xfId="44339"/>
    <cellStyle name="Output 5 2 3 3 3 5" xfId="32531"/>
    <cellStyle name="Output 5 2 3 3 4" xfId="12535"/>
    <cellStyle name="Output 5 2 3 3 4 2" xfId="24345"/>
    <cellStyle name="Output 5 2 3 3 4 2 2" xfId="47964"/>
    <cellStyle name="Output 5 2 3 3 4 3" xfId="36156"/>
    <cellStyle name="Output 5 2 3 3 5" xfId="16575"/>
    <cellStyle name="Output 5 2 3 3 5 2" xfId="28385"/>
    <cellStyle name="Output 5 2 3 3 5 2 2" xfId="52004"/>
    <cellStyle name="Output 5 2 3 3 5 3" xfId="40196"/>
    <cellStyle name="Output 5 2 3 3 6" xfId="18094"/>
    <cellStyle name="Output 5 2 3 3 6 2" xfId="41715"/>
    <cellStyle name="Output 5 2 3 3 7" xfId="29907"/>
    <cellStyle name="Output 5 2 3 4" xfId="7375"/>
    <cellStyle name="Output 5 2 3 4 2" xfId="13660"/>
    <cellStyle name="Output 5 2 3 4 2 2" xfId="25470"/>
    <cellStyle name="Output 5 2 3 4 2 2 2" xfId="49089"/>
    <cellStyle name="Output 5 2 3 4 2 3" xfId="37281"/>
    <cellStyle name="Output 5 2 3 4 3" xfId="15850"/>
    <cellStyle name="Output 5 2 3 4 3 2" xfId="27660"/>
    <cellStyle name="Output 5 2 3 4 3 2 2" xfId="51279"/>
    <cellStyle name="Output 5 2 3 4 3 3" xfId="39471"/>
    <cellStyle name="Output 5 2 3 4 4" xfId="19189"/>
    <cellStyle name="Output 5 2 3 4 4 2" xfId="42810"/>
    <cellStyle name="Output 5 2 3 4 5" xfId="31002"/>
    <cellStyle name="Output 5 2 3 5" xfId="8075"/>
    <cellStyle name="Output 5 2 3 5 2" xfId="14360"/>
    <cellStyle name="Output 5 2 3 5 2 2" xfId="26170"/>
    <cellStyle name="Output 5 2 3 5 2 2 2" xfId="49789"/>
    <cellStyle name="Output 5 2 3 5 2 3" xfId="37981"/>
    <cellStyle name="Output 5 2 3 5 3" xfId="12592"/>
    <cellStyle name="Output 5 2 3 5 3 2" xfId="24402"/>
    <cellStyle name="Output 5 2 3 5 3 2 2" xfId="48021"/>
    <cellStyle name="Output 5 2 3 5 3 3" xfId="36213"/>
    <cellStyle name="Output 5 2 3 5 4" xfId="19889"/>
    <cellStyle name="Output 5 2 3 5 4 2" xfId="43510"/>
    <cellStyle name="Output 5 2 3 5 5" xfId="31702"/>
    <cellStyle name="Output 5 2 3 6" xfId="10792"/>
    <cellStyle name="Output 5 2 3 6 2" xfId="22602"/>
    <cellStyle name="Output 5 2 3 6 2 2" xfId="46221"/>
    <cellStyle name="Output 5 2 3 6 3" xfId="34413"/>
    <cellStyle name="Output 5 2 3 7" xfId="12243"/>
    <cellStyle name="Output 5 2 3 7 2" xfId="24053"/>
    <cellStyle name="Output 5 2 3 7 2 2" xfId="47672"/>
    <cellStyle name="Output 5 2 3 7 3" xfId="35864"/>
    <cellStyle name="Output 5 2 3 8" xfId="17292"/>
    <cellStyle name="Output 5 2 3 8 2" xfId="40913"/>
    <cellStyle name="Output 5 2 3 9" xfId="29105"/>
    <cellStyle name="Output 5 2 4" xfId="3429"/>
    <cellStyle name="Output 5 2 4 2" xfId="6062"/>
    <cellStyle name="Output 5 2 4 2 2" xfId="8421"/>
    <cellStyle name="Output 5 2 4 2 2 2" xfId="14706"/>
    <cellStyle name="Output 5 2 4 2 2 2 2" xfId="26516"/>
    <cellStyle name="Output 5 2 4 2 2 2 2 2" xfId="50135"/>
    <cellStyle name="Output 5 2 4 2 2 2 3" xfId="38327"/>
    <cellStyle name="Output 5 2 4 2 2 3" xfId="15319"/>
    <cellStyle name="Output 5 2 4 2 2 3 2" xfId="27129"/>
    <cellStyle name="Output 5 2 4 2 2 3 2 2" xfId="50748"/>
    <cellStyle name="Output 5 2 4 2 2 3 3" xfId="38940"/>
    <cellStyle name="Output 5 2 4 2 2 4" xfId="20235"/>
    <cellStyle name="Output 5 2 4 2 2 4 2" xfId="43856"/>
    <cellStyle name="Output 5 2 4 2 2 5" xfId="32048"/>
    <cellStyle name="Output 5 2 4 2 3" xfId="8768"/>
    <cellStyle name="Output 5 2 4 2 3 2" xfId="15053"/>
    <cellStyle name="Output 5 2 4 2 3 2 2" xfId="26863"/>
    <cellStyle name="Output 5 2 4 2 3 2 2 2" xfId="50482"/>
    <cellStyle name="Output 5 2 4 2 3 2 3" xfId="38674"/>
    <cellStyle name="Output 5 2 4 2 3 3" xfId="12152"/>
    <cellStyle name="Output 5 2 4 2 3 3 2" xfId="23962"/>
    <cellStyle name="Output 5 2 4 2 3 3 2 2" xfId="47581"/>
    <cellStyle name="Output 5 2 4 2 3 3 3" xfId="35773"/>
    <cellStyle name="Output 5 2 4 2 3 4" xfId="20582"/>
    <cellStyle name="Output 5 2 4 2 3 4 2" xfId="44203"/>
    <cellStyle name="Output 5 2 4 2 3 5" xfId="32395"/>
    <cellStyle name="Output 5 2 4 2 4" xfId="12388"/>
    <cellStyle name="Output 5 2 4 2 4 2" xfId="24198"/>
    <cellStyle name="Output 5 2 4 2 4 2 2" xfId="47817"/>
    <cellStyle name="Output 5 2 4 2 4 3" xfId="36009"/>
    <cellStyle name="Output 5 2 4 2 5" xfId="16567"/>
    <cellStyle name="Output 5 2 4 2 5 2" xfId="28377"/>
    <cellStyle name="Output 5 2 4 2 5 2 2" xfId="51996"/>
    <cellStyle name="Output 5 2 4 2 5 3" xfId="40188"/>
    <cellStyle name="Output 5 2 4 2 6" xfId="17958"/>
    <cellStyle name="Output 5 2 4 2 6 2" xfId="41579"/>
    <cellStyle name="Output 5 2 4 2 7" xfId="29771"/>
    <cellStyle name="Output 5 2 4 3" xfId="6237"/>
    <cellStyle name="Output 5 2 4 3 2" xfId="8577"/>
    <cellStyle name="Output 5 2 4 3 2 2" xfId="14862"/>
    <cellStyle name="Output 5 2 4 3 2 2 2" xfId="26672"/>
    <cellStyle name="Output 5 2 4 3 2 2 2 2" xfId="50291"/>
    <cellStyle name="Output 5 2 4 3 2 2 3" xfId="38483"/>
    <cellStyle name="Output 5 2 4 3 2 3" xfId="11379"/>
    <cellStyle name="Output 5 2 4 3 2 3 2" xfId="23189"/>
    <cellStyle name="Output 5 2 4 3 2 3 2 2" xfId="46808"/>
    <cellStyle name="Output 5 2 4 3 2 3 3" xfId="35000"/>
    <cellStyle name="Output 5 2 4 3 2 4" xfId="20391"/>
    <cellStyle name="Output 5 2 4 3 2 4 2" xfId="44012"/>
    <cellStyle name="Output 5 2 4 3 2 5" xfId="32204"/>
    <cellStyle name="Output 5 2 4 3 3" xfId="8915"/>
    <cellStyle name="Output 5 2 4 3 3 2" xfId="15200"/>
    <cellStyle name="Output 5 2 4 3 3 2 2" xfId="27010"/>
    <cellStyle name="Output 5 2 4 3 3 2 2 2" xfId="50629"/>
    <cellStyle name="Output 5 2 4 3 3 2 3" xfId="38821"/>
    <cellStyle name="Output 5 2 4 3 3 3" xfId="15259"/>
    <cellStyle name="Output 5 2 4 3 3 3 2" xfId="27069"/>
    <cellStyle name="Output 5 2 4 3 3 3 2 2" xfId="50688"/>
    <cellStyle name="Output 5 2 4 3 3 3 3" xfId="38880"/>
    <cellStyle name="Output 5 2 4 3 3 4" xfId="20729"/>
    <cellStyle name="Output 5 2 4 3 3 4 2" xfId="44350"/>
    <cellStyle name="Output 5 2 4 3 3 5" xfId="32542"/>
    <cellStyle name="Output 5 2 4 3 4" xfId="12546"/>
    <cellStyle name="Output 5 2 4 3 4 2" xfId="24356"/>
    <cellStyle name="Output 5 2 4 3 4 2 2" xfId="47975"/>
    <cellStyle name="Output 5 2 4 3 4 3" xfId="36167"/>
    <cellStyle name="Output 5 2 4 3 5" xfId="16564"/>
    <cellStyle name="Output 5 2 4 3 5 2" xfId="28374"/>
    <cellStyle name="Output 5 2 4 3 5 2 2" xfId="51993"/>
    <cellStyle name="Output 5 2 4 3 5 3" xfId="40185"/>
    <cellStyle name="Output 5 2 4 3 6" xfId="18105"/>
    <cellStyle name="Output 5 2 4 3 6 2" xfId="41726"/>
    <cellStyle name="Output 5 2 4 3 7" xfId="29918"/>
    <cellStyle name="Output 5 2 4 4" xfId="7431"/>
    <cellStyle name="Output 5 2 4 4 2" xfId="13716"/>
    <cellStyle name="Output 5 2 4 4 2 2" xfId="25526"/>
    <cellStyle name="Output 5 2 4 4 2 2 2" xfId="49145"/>
    <cellStyle name="Output 5 2 4 4 2 3" xfId="37337"/>
    <cellStyle name="Output 5 2 4 4 3" xfId="15932"/>
    <cellStyle name="Output 5 2 4 4 3 2" xfId="27742"/>
    <cellStyle name="Output 5 2 4 4 3 2 2" xfId="51361"/>
    <cellStyle name="Output 5 2 4 4 3 3" xfId="39553"/>
    <cellStyle name="Output 5 2 4 4 4" xfId="19245"/>
    <cellStyle name="Output 5 2 4 4 4 2" xfId="42866"/>
    <cellStyle name="Output 5 2 4 4 5" xfId="31058"/>
    <cellStyle name="Output 5 2 4 5" xfId="7287"/>
    <cellStyle name="Output 5 2 4 5 2" xfId="13572"/>
    <cellStyle name="Output 5 2 4 5 2 2" xfId="25382"/>
    <cellStyle name="Output 5 2 4 5 2 2 2" xfId="49001"/>
    <cellStyle name="Output 5 2 4 5 2 3" xfId="37193"/>
    <cellStyle name="Output 5 2 4 5 3" xfId="15909"/>
    <cellStyle name="Output 5 2 4 5 3 2" xfId="27719"/>
    <cellStyle name="Output 5 2 4 5 3 2 2" xfId="51338"/>
    <cellStyle name="Output 5 2 4 5 3 3" xfId="39530"/>
    <cellStyle name="Output 5 2 4 5 4" xfId="19101"/>
    <cellStyle name="Output 5 2 4 5 4 2" xfId="42722"/>
    <cellStyle name="Output 5 2 4 5 5" xfId="30914"/>
    <cellStyle name="Output 5 2 4 6" xfId="10852"/>
    <cellStyle name="Output 5 2 4 6 2" xfId="22662"/>
    <cellStyle name="Output 5 2 4 6 2 2" xfId="46281"/>
    <cellStyle name="Output 5 2 4 6 3" xfId="34473"/>
    <cellStyle name="Output 5 2 4 7" xfId="16136"/>
    <cellStyle name="Output 5 2 4 7 2" xfId="27946"/>
    <cellStyle name="Output 5 2 4 7 2 2" xfId="51565"/>
    <cellStyle name="Output 5 2 4 7 3" xfId="39757"/>
    <cellStyle name="Output 5 2 4 8" xfId="17346"/>
    <cellStyle name="Output 5 2 4 8 2" xfId="40967"/>
    <cellStyle name="Output 5 2 4 9" xfId="29159"/>
    <cellStyle name="Output 5 2 5" xfId="3411"/>
    <cellStyle name="Output 5 2 5 2" xfId="6045"/>
    <cellStyle name="Output 5 2 5 2 2" xfId="8404"/>
    <cellStyle name="Output 5 2 5 2 2 2" xfId="14689"/>
    <cellStyle name="Output 5 2 5 2 2 2 2" xfId="26499"/>
    <cellStyle name="Output 5 2 5 2 2 2 2 2" xfId="50118"/>
    <cellStyle name="Output 5 2 5 2 2 2 3" xfId="38310"/>
    <cellStyle name="Output 5 2 5 2 2 3" xfId="9183"/>
    <cellStyle name="Output 5 2 5 2 2 3 2" xfId="20993"/>
    <cellStyle name="Output 5 2 5 2 2 3 2 2" xfId="44612"/>
    <cellStyle name="Output 5 2 5 2 2 3 3" xfId="32804"/>
    <cellStyle name="Output 5 2 5 2 2 4" xfId="20218"/>
    <cellStyle name="Output 5 2 5 2 2 4 2" xfId="43839"/>
    <cellStyle name="Output 5 2 5 2 2 5" xfId="32031"/>
    <cellStyle name="Output 5 2 5 2 3" xfId="8751"/>
    <cellStyle name="Output 5 2 5 2 3 2" xfId="15036"/>
    <cellStyle name="Output 5 2 5 2 3 2 2" xfId="26846"/>
    <cellStyle name="Output 5 2 5 2 3 2 2 2" xfId="50465"/>
    <cellStyle name="Output 5 2 5 2 3 2 3" xfId="38657"/>
    <cellStyle name="Output 5 2 5 2 3 3" xfId="15530"/>
    <cellStyle name="Output 5 2 5 2 3 3 2" xfId="27340"/>
    <cellStyle name="Output 5 2 5 2 3 3 2 2" xfId="50959"/>
    <cellStyle name="Output 5 2 5 2 3 3 3" xfId="39151"/>
    <cellStyle name="Output 5 2 5 2 3 4" xfId="20565"/>
    <cellStyle name="Output 5 2 5 2 3 4 2" xfId="44186"/>
    <cellStyle name="Output 5 2 5 2 3 5" xfId="32378"/>
    <cellStyle name="Output 5 2 5 2 4" xfId="12371"/>
    <cellStyle name="Output 5 2 5 2 4 2" xfId="24181"/>
    <cellStyle name="Output 5 2 5 2 4 2 2" xfId="47800"/>
    <cellStyle name="Output 5 2 5 2 4 3" xfId="35992"/>
    <cellStyle name="Output 5 2 5 2 5" xfId="15461"/>
    <cellStyle name="Output 5 2 5 2 5 2" xfId="27271"/>
    <cellStyle name="Output 5 2 5 2 5 2 2" xfId="50890"/>
    <cellStyle name="Output 5 2 5 2 5 3" xfId="39082"/>
    <cellStyle name="Output 5 2 5 2 6" xfId="17941"/>
    <cellStyle name="Output 5 2 5 2 6 2" xfId="41562"/>
    <cellStyle name="Output 5 2 5 2 7" xfId="29754"/>
    <cellStyle name="Output 5 2 5 3" xfId="6234"/>
    <cellStyle name="Output 5 2 5 3 2" xfId="8574"/>
    <cellStyle name="Output 5 2 5 3 2 2" xfId="14859"/>
    <cellStyle name="Output 5 2 5 3 2 2 2" xfId="26669"/>
    <cellStyle name="Output 5 2 5 3 2 2 2 2" xfId="50288"/>
    <cellStyle name="Output 5 2 5 3 2 2 3" xfId="38480"/>
    <cellStyle name="Output 5 2 5 3 2 3" xfId="15438"/>
    <cellStyle name="Output 5 2 5 3 2 3 2" xfId="27248"/>
    <cellStyle name="Output 5 2 5 3 2 3 2 2" xfId="50867"/>
    <cellStyle name="Output 5 2 5 3 2 3 3" xfId="39059"/>
    <cellStyle name="Output 5 2 5 3 2 4" xfId="20388"/>
    <cellStyle name="Output 5 2 5 3 2 4 2" xfId="44009"/>
    <cellStyle name="Output 5 2 5 3 2 5" xfId="32201"/>
    <cellStyle name="Output 5 2 5 3 3" xfId="8912"/>
    <cellStyle name="Output 5 2 5 3 3 2" xfId="15197"/>
    <cellStyle name="Output 5 2 5 3 3 2 2" xfId="27007"/>
    <cellStyle name="Output 5 2 5 3 3 2 2 2" xfId="50626"/>
    <cellStyle name="Output 5 2 5 3 3 2 3" xfId="38818"/>
    <cellStyle name="Output 5 2 5 3 3 3" xfId="9174"/>
    <cellStyle name="Output 5 2 5 3 3 3 2" xfId="20984"/>
    <cellStyle name="Output 5 2 5 3 3 3 2 2" xfId="44603"/>
    <cellStyle name="Output 5 2 5 3 3 3 3" xfId="32795"/>
    <cellStyle name="Output 5 2 5 3 3 4" xfId="20726"/>
    <cellStyle name="Output 5 2 5 3 3 4 2" xfId="44347"/>
    <cellStyle name="Output 5 2 5 3 3 5" xfId="32539"/>
    <cellStyle name="Output 5 2 5 3 4" xfId="12543"/>
    <cellStyle name="Output 5 2 5 3 4 2" xfId="24353"/>
    <cellStyle name="Output 5 2 5 3 4 2 2" xfId="47972"/>
    <cellStyle name="Output 5 2 5 3 4 3" xfId="36164"/>
    <cellStyle name="Output 5 2 5 3 5" xfId="9069"/>
    <cellStyle name="Output 5 2 5 3 5 2" xfId="20879"/>
    <cellStyle name="Output 5 2 5 3 5 2 2" xfId="44498"/>
    <cellStyle name="Output 5 2 5 3 5 3" xfId="32690"/>
    <cellStyle name="Output 5 2 5 3 6" xfId="18102"/>
    <cellStyle name="Output 5 2 5 3 6 2" xfId="41723"/>
    <cellStyle name="Output 5 2 5 3 7" xfId="29915"/>
    <cellStyle name="Output 5 2 5 4" xfId="7413"/>
    <cellStyle name="Output 5 2 5 4 2" xfId="13698"/>
    <cellStyle name="Output 5 2 5 4 2 2" xfId="25508"/>
    <cellStyle name="Output 5 2 5 4 2 2 2" xfId="49127"/>
    <cellStyle name="Output 5 2 5 4 2 3" xfId="37319"/>
    <cellStyle name="Output 5 2 5 4 3" xfId="16552"/>
    <cellStyle name="Output 5 2 5 4 3 2" xfId="28362"/>
    <cellStyle name="Output 5 2 5 4 3 2 2" xfId="51981"/>
    <cellStyle name="Output 5 2 5 4 3 3" xfId="40173"/>
    <cellStyle name="Output 5 2 5 4 4" xfId="19227"/>
    <cellStyle name="Output 5 2 5 4 4 2" xfId="42848"/>
    <cellStyle name="Output 5 2 5 4 5" xfId="31040"/>
    <cellStyle name="Output 5 2 5 5" xfId="8305"/>
    <cellStyle name="Output 5 2 5 5 2" xfId="14590"/>
    <cellStyle name="Output 5 2 5 5 2 2" xfId="26400"/>
    <cellStyle name="Output 5 2 5 5 2 2 2" xfId="50019"/>
    <cellStyle name="Output 5 2 5 5 2 3" xfId="38211"/>
    <cellStyle name="Output 5 2 5 5 3" xfId="12082"/>
    <cellStyle name="Output 5 2 5 5 3 2" xfId="23892"/>
    <cellStyle name="Output 5 2 5 5 3 2 2" xfId="47511"/>
    <cellStyle name="Output 5 2 5 5 3 3" xfId="35703"/>
    <cellStyle name="Output 5 2 5 5 4" xfId="20119"/>
    <cellStyle name="Output 5 2 5 5 4 2" xfId="43740"/>
    <cellStyle name="Output 5 2 5 5 5" xfId="31932"/>
    <cellStyle name="Output 5 2 5 6" xfId="10834"/>
    <cellStyle name="Output 5 2 5 6 2" xfId="22644"/>
    <cellStyle name="Output 5 2 5 6 2 2" xfId="46263"/>
    <cellStyle name="Output 5 2 5 6 3" xfId="34455"/>
    <cellStyle name="Output 5 2 5 7" xfId="16484"/>
    <cellStyle name="Output 5 2 5 7 2" xfId="28294"/>
    <cellStyle name="Output 5 2 5 7 2 2" xfId="51913"/>
    <cellStyle name="Output 5 2 5 7 3" xfId="40105"/>
    <cellStyle name="Output 5 2 5 8" xfId="17328"/>
    <cellStyle name="Output 5 2 5 8 2" xfId="40949"/>
    <cellStyle name="Output 5 2 5 9" xfId="29141"/>
    <cellStyle name="Output 5 2 6" xfId="3539"/>
    <cellStyle name="Output 5 2 6 2" xfId="6255"/>
    <cellStyle name="Output 5 2 6 2 2" xfId="8595"/>
    <cellStyle name="Output 5 2 6 2 2 2" xfId="14880"/>
    <cellStyle name="Output 5 2 6 2 2 2 2" xfId="26690"/>
    <cellStyle name="Output 5 2 6 2 2 2 2 2" xfId="50309"/>
    <cellStyle name="Output 5 2 6 2 2 2 3" xfId="38501"/>
    <cellStyle name="Output 5 2 6 2 2 3" xfId="9808"/>
    <cellStyle name="Output 5 2 6 2 2 3 2" xfId="21618"/>
    <cellStyle name="Output 5 2 6 2 2 3 2 2" xfId="45237"/>
    <cellStyle name="Output 5 2 6 2 2 3 3" xfId="33429"/>
    <cellStyle name="Output 5 2 6 2 2 4" xfId="20409"/>
    <cellStyle name="Output 5 2 6 2 2 4 2" xfId="44030"/>
    <cellStyle name="Output 5 2 6 2 2 5" xfId="32222"/>
    <cellStyle name="Output 5 2 6 2 3" xfId="8933"/>
    <cellStyle name="Output 5 2 6 2 3 2" xfId="15218"/>
    <cellStyle name="Output 5 2 6 2 3 2 2" xfId="27028"/>
    <cellStyle name="Output 5 2 6 2 3 2 2 2" xfId="50647"/>
    <cellStyle name="Output 5 2 6 2 3 2 3" xfId="38839"/>
    <cellStyle name="Output 5 2 6 2 3 3" xfId="11854"/>
    <cellStyle name="Output 5 2 6 2 3 3 2" xfId="23664"/>
    <cellStyle name="Output 5 2 6 2 3 3 2 2" xfId="47283"/>
    <cellStyle name="Output 5 2 6 2 3 3 3" xfId="35475"/>
    <cellStyle name="Output 5 2 6 2 3 4" xfId="20747"/>
    <cellStyle name="Output 5 2 6 2 3 4 2" xfId="44368"/>
    <cellStyle name="Output 5 2 6 2 3 5" xfId="32560"/>
    <cellStyle name="Output 5 2 6 2 4" xfId="12564"/>
    <cellStyle name="Output 5 2 6 2 4 2" xfId="24374"/>
    <cellStyle name="Output 5 2 6 2 4 2 2" xfId="47993"/>
    <cellStyle name="Output 5 2 6 2 4 3" xfId="36185"/>
    <cellStyle name="Output 5 2 6 2 5" xfId="16699"/>
    <cellStyle name="Output 5 2 6 2 5 2" xfId="28509"/>
    <cellStyle name="Output 5 2 6 2 5 2 2" xfId="52128"/>
    <cellStyle name="Output 5 2 6 2 5 3" xfId="40320"/>
    <cellStyle name="Output 5 2 6 2 6" xfId="18123"/>
    <cellStyle name="Output 5 2 6 2 6 2" xfId="41744"/>
    <cellStyle name="Output 5 2 6 2 7" xfId="29936"/>
    <cellStyle name="Output 5 2 6 3" xfId="7533"/>
    <cellStyle name="Output 5 2 6 3 2" xfId="13818"/>
    <cellStyle name="Output 5 2 6 3 2 2" xfId="25628"/>
    <cellStyle name="Output 5 2 6 3 2 2 2" xfId="49247"/>
    <cellStyle name="Output 5 2 6 3 2 3" xfId="37439"/>
    <cellStyle name="Output 5 2 6 3 3" xfId="12176"/>
    <cellStyle name="Output 5 2 6 3 3 2" xfId="23986"/>
    <cellStyle name="Output 5 2 6 3 3 2 2" xfId="47605"/>
    <cellStyle name="Output 5 2 6 3 3 3" xfId="35797"/>
    <cellStyle name="Output 5 2 6 3 4" xfId="19347"/>
    <cellStyle name="Output 5 2 6 3 4 2" xfId="42968"/>
    <cellStyle name="Output 5 2 6 3 5" xfId="31160"/>
    <cellStyle name="Output 5 2 6 4" xfId="6353"/>
    <cellStyle name="Output 5 2 6 4 2" xfId="12639"/>
    <cellStyle name="Output 5 2 6 4 2 2" xfId="24449"/>
    <cellStyle name="Output 5 2 6 4 2 2 2" xfId="48068"/>
    <cellStyle name="Output 5 2 6 4 2 3" xfId="36260"/>
    <cellStyle name="Output 5 2 6 4 3" xfId="12085"/>
    <cellStyle name="Output 5 2 6 4 3 2" xfId="23895"/>
    <cellStyle name="Output 5 2 6 4 3 2 2" xfId="47514"/>
    <cellStyle name="Output 5 2 6 4 3 3" xfId="35706"/>
    <cellStyle name="Output 5 2 6 4 4" xfId="18168"/>
    <cellStyle name="Output 5 2 6 4 4 2" xfId="41789"/>
    <cellStyle name="Output 5 2 6 4 5" xfId="29981"/>
    <cellStyle name="Output 5 2 6 5" xfId="10958"/>
    <cellStyle name="Output 5 2 6 5 2" xfId="22768"/>
    <cellStyle name="Output 5 2 6 5 2 2" xfId="46387"/>
    <cellStyle name="Output 5 2 6 5 3" xfId="34579"/>
    <cellStyle name="Output 5 2 6 6" xfId="16131"/>
    <cellStyle name="Output 5 2 6 6 2" xfId="27941"/>
    <cellStyle name="Output 5 2 6 6 2 2" xfId="51560"/>
    <cellStyle name="Output 5 2 6 6 3" xfId="39752"/>
    <cellStyle name="Output 5 2 6 7" xfId="17445"/>
    <cellStyle name="Output 5 2 6 7 2" xfId="41066"/>
    <cellStyle name="Output 5 2 6 8" xfId="29258"/>
    <cellStyle name="Output 5 2 7" xfId="671"/>
    <cellStyle name="Output 5 2 7 2" xfId="6532"/>
    <cellStyle name="Output 5 2 7 2 2" xfId="12817"/>
    <cellStyle name="Output 5 2 7 2 2 2" xfId="24627"/>
    <cellStyle name="Output 5 2 7 2 2 2 2" xfId="48246"/>
    <cellStyle name="Output 5 2 7 2 2 3" xfId="36438"/>
    <cellStyle name="Output 5 2 7 2 3" xfId="11642"/>
    <cellStyle name="Output 5 2 7 2 3 2" xfId="23452"/>
    <cellStyle name="Output 5 2 7 2 3 2 2" xfId="47071"/>
    <cellStyle name="Output 5 2 7 2 3 3" xfId="35263"/>
    <cellStyle name="Output 5 2 7 2 4" xfId="18346"/>
    <cellStyle name="Output 5 2 7 2 4 2" xfId="41967"/>
    <cellStyle name="Output 5 2 7 2 5" xfId="30159"/>
    <cellStyle name="Output 5 2 7 3" xfId="6458"/>
    <cellStyle name="Output 5 2 7 3 2" xfId="12744"/>
    <cellStyle name="Output 5 2 7 3 2 2" xfId="24554"/>
    <cellStyle name="Output 5 2 7 3 2 2 2" xfId="48173"/>
    <cellStyle name="Output 5 2 7 3 2 3" xfId="36365"/>
    <cellStyle name="Output 5 2 7 3 3" xfId="16774"/>
    <cellStyle name="Output 5 2 7 3 3 2" xfId="28584"/>
    <cellStyle name="Output 5 2 7 3 3 2 2" xfId="52203"/>
    <cellStyle name="Output 5 2 7 3 3 3" xfId="40395"/>
    <cellStyle name="Output 5 2 7 3 4" xfId="18273"/>
    <cellStyle name="Output 5 2 7 3 4 2" xfId="41894"/>
    <cellStyle name="Output 5 2 7 3 5" xfId="30086"/>
    <cellStyle name="Output 5 2 7 4" xfId="9326"/>
    <cellStyle name="Output 5 2 7 4 2" xfId="21136"/>
    <cellStyle name="Output 5 2 7 4 2 2" xfId="44755"/>
    <cellStyle name="Output 5 2 7 4 3" xfId="32947"/>
    <cellStyle name="Output 5 2 7 5" xfId="16488"/>
    <cellStyle name="Output 5 2 7 5 2" xfId="28298"/>
    <cellStyle name="Output 5 2 7 5 2 2" xfId="51917"/>
    <cellStyle name="Output 5 2 7 5 3" xfId="40109"/>
    <cellStyle name="Output 5 2 7 6" xfId="16871"/>
    <cellStyle name="Output 5 2 7 6 2" xfId="40492"/>
    <cellStyle name="Output 5 2 7 7" xfId="28684"/>
    <cellStyle name="Output 5 3" xfId="3287"/>
    <cellStyle name="Output 5 3 2" xfId="5933"/>
    <cellStyle name="Output 5 3 2 2" xfId="8327"/>
    <cellStyle name="Output 5 3 2 2 2" xfId="14612"/>
    <cellStyle name="Output 5 3 2 2 2 2" xfId="26422"/>
    <cellStyle name="Output 5 3 2 2 2 2 2" xfId="50041"/>
    <cellStyle name="Output 5 3 2 2 2 3" xfId="38233"/>
    <cellStyle name="Output 5 3 2 2 3" xfId="9832"/>
    <cellStyle name="Output 5 3 2 2 3 2" xfId="21642"/>
    <cellStyle name="Output 5 3 2 2 3 2 2" xfId="45261"/>
    <cellStyle name="Output 5 3 2 2 3 3" xfId="33453"/>
    <cellStyle name="Output 5 3 2 2 4" xfId="20141"/>
    <cellStyle name="Output 5 3 2 2 4 2" xfId="43762"/>
    <cellStyle name="Output 5 3 2 2 5" xfId="31954"/>
    <cellStyle name="Output 5 3 2 3" xfId="8682"/>
    <cellStyle name="Output 5 3 2 3 2" xfId="14967"/>
    <cellStyle name="Output 5 3 2 3 2 2" xfId="26777"/>
    <cellStyle name="Output 5 3 2 3 2 2 2" xfId="50396"/>
    <cellStyle name="Output 5 3 2 3 2 3" xfId="38588"/>
    <cellStyle name="Output 5 3 2 3 3" xfId="11620"/>
    <cellStyle name="Output 5 3 2 3 3 2" xfId="23430"/>
    <cellStyle name="Output 5 3 2 3 3 2 2" xfId="47049"/>
    <cellStyle name="Output 5 3 2 3 3 3" xfId="35241"/>
    <cellStyle name="Output 5 3 2 3 4" xfId="20496"/>
    <cellStyle name="Output 5 3 2 3 4 2" xfId="44117"/>
    <cellStyle name="Output 5 3 2 3 5" xfId="32309"/>
    <cellStyle name="Output 5 3 2 4" xfId="12277"/>
    <cellStyle name="Output 5 3 2 4 2" xfId="24087"/>
    <cellStyle name="Output 5 3 2 4 2 2" xfId="47706"/>
    <cellStyle name="Output 5 3 2 4 3" xfId="35898"/>
    <cellStyle name="Output 5 3 2 5" xfId="16140"/>
    <cellStyle name="Output 5 3 2 5 2" xfId="27950"/>
    <cellStyle name="Output 5 3 2 5 2 2" xfId="51569"/>
    <cellStyle name="Output 5 3 2 5 3" xfId="39761"/>
    <cellStyle name="Output 5 3 2 6" xfId="17872"/>
    <cellStyle name="Output 5 3 2 6 2" xfId="41493"/>
    <cellStyle name="Output 5 3 2 7" xfId="29685"/>
    <cellStyle name="Output 5 3 3" xfId="6219"/>
    <cellStyle name="Output 5 3 3 2" xfId="8559"/>
    <cellStyle name="Output 5 3 3 2 2" xfId="14844"/>
    <cellStyle name="Output 5 3 3 2 2 2" xfId="26654"/>
    <cellStyle name="Output 5 3 3 2 2 2 2" xfId="50273"/>
    <cellStyle name="Output 5 3 3 2 2 3" xfId="38465"/>
    <cellStyle name="Output 5 3 3 2 3" xfId="9248"/>
    <cellStyle name="Output 5 3 3 2 3 2" xfId="21058"/>
    <cellStyle name="Output 5 3 3 2 3 2 2" xfId="44677"/>
    <cellStyle name="Output 5 3 3 2 3 3" xfId="32869"/>
    <cellStyle name="Output 5 3 3 2 4" xfId="20373"/>
    <cellStyle name="Output 5 3 3 2 4 2" xfId="43994"/>
    <cellStyle name="Output 5 3 3 2 5" xfId="32186"/>
    <cellStyle name="Output 5 3 3 3" xfId="8897"/>
    <cellStyle name="Output 5 3 3 3 2" xfId="15182"/>
    <cellStyle name="Output 5 3 3 3 2 2" xfId="26992"/>
    <cellStyle name="Output 5 3 3 3 2 2 2" xfId="50611"/>
    <cellStyle name="Output 5 3 3 3 2 3" xfId="38803"/>
    <cellStyle name="Output 5 3 3 3 3" xfId="10039"/>
    <cellStyle name="Output 5 3 3 3 3 2" xfId="21849"/>
    <cellStyle name="Output 5 3 3 3 3 2 2" xfId="45468"/>
    <cellStyle name="Output 5 3 3 3 3 3" xfId="33660"/>
    <cellStyle name="Output 5 3 3 3 4" xfId="20711"/>
    <cellStyle name="Output 5 3 3 3 4 2" xfId="44332"/>
    <cellStyle name="Output 5 3 3 3 5" xfId="32524"/>
    <cellStyle name="Output 5 3 3 4" xfId="12528"/>
    <cellStyle name="Output 5 3 3 4 2" xfId="24338"/>
    <cellStyle name="Output 5 3 3 4 2 2" xfId="47957"/>
    <cellStyle name="Output 5 3 3 4 3" xfId="36149"/>
    <cellStyle name="Output 5 3 3 5" xfId="16186"/>
    <cellStyle name="Output 5 3 3 5 2" xfId="27996"/>
    <cellStyle name="Output 5 3 3 5 2 2" xfId="51615"/>
    <cellStyle name="Output 5 3 3 5 3" xfId="39807"/>
    <cellStyle name="Output 5 3 3 6" xfId="18087"/>
    <cellStyle name="Output 5 3 3 6 2" xfId="41708"/>
    <cellStyle name="Output 5 3 3 7" xfId="29900"/>
    <cellStyle name="Output 5 3 4" xfId="7332"/>
    <cellStyle name="Output 5 3 4 2" xfId="13617"/>
    <cellStyle name="Output 5 3 4 2 2" xfId="25427"/>
    <cellStyle name="Output 5 3 4 2 2 2" xfId="49046"/>
    <cellStyle name="Output 5 3 4 2 3" xfId="37238"/>
    <cellStyle name="Output 5 3 4 3" xfId="15688"/>
    <cellStyle name="Output 5 3 4 3 2" xfId="27498"/>
    <cellStyle name="Output 5 3 4 3 2 2" xfId="51117"/>
    <cellStyle name="Output 5 3 4 3 3" xfId="39309"/>
    <cellStyle name="Output 5 3 4 4" xfId="19146"/>
    <cellStyle name="Output 5 3 4 4 2" xfId="42767"/>
    <cellStyle name="Output 5 3 4 5" xfId="30959"/>
    <cellStyle name="Output 5 3 5" xfId="8027"/>
    <cellStyle name="Output 5 3 5 2" xfId="14312"/>
    <cellStyle name="Output 5 3 5 2 2" xfId="26122"/>
    <cellStyle name="Output 5 3 5 2 2 2" xfId="49741"/>
    <cellStyle name="Output 5 3 5 2 3" xfId="37933"/>
    <cellStyle name="Output 5 3 5 3" xfId="12023"/>
    <cellStyle name="Output 5 3 5 3 2" xfId="23833"/>
    <cellStyle name="Output 5 3 5 3 2 2" xfId="47452"/>
    <cellStyle name="Output 5 3 5 3 3" xfId="35644"/>
    <cellStyle name="Output 5 3 5 4" xfId="19841"/>
    <cellStyle name="Output 5 3 5 4 2" xfId="43462"/>
    <cellStyle name="Output 5 3 5 5" xfId="31654"/>
    <cellStyle name="Output 5 3 6" xfId="10732"/>
    <cellStyle name="Output 5 3 6 2" xfId="22542"/>
    <cellStyle name="Output 5 3 6 2 2" xfId="46161"/>
    <cellStyle name="Output 5 3 6 3" xfId="34353"/>
    <cellStyle name="Output 5 3 7" xfId="16014"/>
    <cellStyle name="Output 5 3 7 2" xfId="27824"/>
    <cellStyle name="Output 5 3 7 2 2" xfId="51443"/>
    <cellStyle name="Output 5 3 7 3" xfId="39635"/>
    <cellStyle name="Output 5 3 8" xfId="17253"/>
    <cellStyle name="Output 5 3 8 2" xfId="40874"/>
    <cellStyle name="Output 5 3 9" xfId="29066"/>
    <cellStyle name="Output 5 4" xfId="3403"/>
    <cellStyle name="Output 5 4 2" xfId="6039"/>
    <cellStyle name="Output 5 4 2 2" xfId="8398"/>
    <cellStyle name="Output 5 4 2 2 2" xfId="14683"/>
    <cellStyle name="Output 5 4 2 2 2 2" xfId="26493"/>
    <cellStyle name="Output 5 4 2 2 2 2 2" xfId="50112"/>
    <cellStyle name="Output 5 4 2 2 2 3" xfId="38304"/>
    <cellStyle name="Output 5 4 2 2 3" xfId="15241"/>
    <cellStyle name="Output 5 4 2 2 3 2" xfId="27051"/>
    <cellStyle name="Output 5 4 2 2 3 2 2" xfId="50670"/>
    <cellStyle name="Output 5 4 2 2 3 3" xfId="38862"/>
    <cellStyle name="Output 5 4 2 2 4" xfId="20212"/>
    <cellStyle name="Output 5 4 2 2 4 2" xfId="43833"/>
    <cellStyle name="Output 5 4 2 2 5" xfId="32025"/>
    <cellStyle name="Output 5 4 2 3" xfId="8745"/>
    <cellStyle name="Output 5 4 2 3 2" xfId="15030"/>
    <cellStyle name="Output 5 4 2 3 2 2" xfId="26840"/>
    <cellStyle name="Output 5 4 2 3 2 2 2" xfId="50459"/>
    <cellStyle name="Output 5 4 2 3 2 3" xfId="38651"/>
    <cellStyle name="Output 5 4 2 3 3" xfId="15315"/>
    <cellStyle name="Output 5 4 2 3 3 2" xfId="27125"/>
    <cellStyle name="Output 5 4 2 3 3 2 2" xfId="50744"/>
    <cellStyle name="Output 5 4 2 3 3 3" xfId="38936"/>
    <cellStyle name="Output 5 4 2 3 4" xfId="20559"/>
    <cellStyle name="Output 5 4 2 3 4 2" xfId="44180"/>
    <cellStyle name="Output 5 4 2 3 5" xfId="32372"/>
    <cellStyle name="Output 5 4 2 4" xfId="12365"/>
    <cellStyle name="Output 5 4 2 4 2" xfId="24175"/>
    <cellStyle name="Output 5 4 2 4 2 2" xfId="47794"/>
    <cellStyle name="Output 5 4 2 4 3" xfId="35986"/>
    <cellStyle name="Output 5 4 2 5" xfId="16359"/>
    <cellStyle name="Output 5 4 2 5 2" xfId="28169"/>
    <cellStyle name="Output 5 4 2 5 2 2" xfId="51788"/>
    <cellStyle name="Output 5 4 2 5 3" xfId="39980"/>
    <cellStyle name="Output 5 4 2 6" xfId="17935"/>
    <cellStyle name="Output 5 4 2 6 2" xfId="41556"/>
    <cellStyle name="Output 5 4 2 7" xfId="29748"/>
    <cellStyle name="Output 5 4 3" xfId="6232"/>
    <cellStyle name="Output 5 4 3 2" xfId="8572"/>
    <cellStyle name="Output 5 4 3 2 2" xfId="14857"/>
    <cellStyle name="Output 5 4 3 2 2 2" xfId="26667"/>
    <cellStyle name="Output 5 4 3 2 2 2 2" xfId="50286"/>
    <cellStyle name="Output 5 4 3 2 2 3" xfId="38478"/>
    <cellStyle name="Output 5 4 3 2 3" xfId="12087"/>
    <cellStyle name="Output 5 4 3 2 3 2" xfId="23897"/>
    <cellStyle name="Output 5 4 3 2 3 2 2" xfId="47516"/>
    <cellStyle name="Output 5 4 3 2 3 3" xfId="35708"/>
    <cellStyle name="Output 5 4 3 2 4" xfId="20386"/>
    <cellStyle name="Output 5 4 3 2 4 2" xfId="44007"/>
    <cellStyle name="Output 5 4 3 2 5" xfId="32199"/>
    <cellStyle name="Output 5 4 3 3" xfId="8910"/>
    <cellStyle name="Output 5 4 3 3 2" xfId="15195"/>
    <cellStyle name="Output 5 4 3 3 2 2" xfId="27005"/>
    <cellStyle name="Output 5 4 3 3 2 2 2" xfId="50624"/>
    <cellStyle name="Output 5 4 3 3 2 3" xfId="38816"/>
    <cellStyle name="Output 5 4 3 3 3" xfId="10018"/>
    <cellStyle name="Output 5 4 3 3 3 2" xfId="21828"/>
    <cellStyle name="Output 5 4 3 3 3 2 2" xfId="45447"/>
    <cellStyle name="Output 5 4 3 3 3 3" xfId="33639"/>
    <cellStyle name="Output 5 4 3 3 4" xfId="20724"/>
    <cellStyle name="Output 5 4 3 3 4 2" xfId="44345"/>
    <cellStyle name="Output 5 4 3 3 5" xfId="32537"/>
    <cellStyle name="Output 5 4 3 4" xfId="12541"/>
    <cellStyle name="Output 5 4 3 4 2" xfId="24351"/>
    <cellStyle name="Output 5 4 3 4 2 2" xfId="47970"/>
    <cellStyle name="Output 5 4 3 4 3" xfId="36162"/>
    <cellStyle name="Output 5 4 3 5" xfId="16527"/>
    <cellStyle name="Output 5 4 3 5 2" xfId="28337"/>
    <cellStyle name="Output 5 4 3 5 2 2" xfId="51956"/>
    <cellStyle name="Output 5 4 3 5 3" xfId="40148"/>
    <cellStyle name="Output 5 4 3 6" xfId="18100"/>
    <cellStyle name="Output 5 4 3 6 2" xfId="41721"/>
    <cellStyle name="Output 5 4 3 7" xfId="29913"/>
    <cellStyle name="Output 5 4 4" xfId="7405"/>
    <cellStyle name="Output 5 4 4 2" xfId="13690"/>
    <cellStyle name="Output 5 4 4 2 2" xfId="25500"/>
    <cellStyle name="Output 5 4 4 2 2 2" xfId="49119"/>
    <cellStyle name="Output 5 4 4 2 3" xfId="37311"/>
    <cellStyle name="Output 5 4 4 3" xfId="16434"/>
    <cellStyle name="Output 5 4 4 3 2" xfId="28244"/>
    <cellStyle name="Output 5 4 4 3 2 2" xfId="51863"/>
    <cellStyle name="Output 5 4 4 3 3" xfId="40055"/>
    <cellStyle name="Output 5 4 4 4" xfId="19219"/>
    <cellStyle name="Output 5 4 4 4 2" xfId="42840"/>
    <cellStyle name="Output 5 4 4 5" xfId="31032"/>
    <cellStyle name="Output 5 4 5" xfId="7820"/>
    <cellStyle name="Output 5 4 5 2" xfId="14105"/>
    <cellStyle name="Output 5 4 5 2 2" xfId="25915"/>
    <cellStyle name="Output 5 4 5 2 2 2" xfId="49534"/>
    <cellStyle name="Output 5 4 5 2 3" xfId="37726"/>
    <cellStyle name="Output 5 4 5 3" xfId="11389"/>
    <cellStyle name="Output 5 4 5 3 2" xfId="23199"/>
    <cellStyle name="Output 5 4 5 3 2 2" xfId="46818"/>
    <cellStyle name="Output 5 4 5 3 3" xfId="35010"/>
    <cellStyle name="Output 5 4 5 4" xfId="19634"/>
    <cellStyle name="Output 5 4 5 4 2" xfId="43255"/>
    <cellStyle name="Output 5 4 5 5" xfId="31447"/>
    <cellStyle name="Output 5 4 6" xfId="10826"/>
    <cellStyle name="Output 5 4 6 2" xfId="22636"/>
    <cellStyle name="Output 5 4 6 2 2" xfId="46255"/>
    <cellStyle name="Output 5 4 6 3" xfId="34447"/>
    <cellStyle name="Output 5 4 7" xfId="8963"/>
    <cellStyle name="Output 5 4 7 2" xfId="20773"/>
    <cellStyle name="Output 5 4 7 2 2" xfId="44392"/>
    <cellStyle name="Output 5 4 7 3" xfId="32584"/>
    <cellStyle name="Output 5 4 8" xfId="17320"/>
    <cellStyle name="Output 5 4 8 2" xfId="40941"/>
    <cellStyle name="Output 5 4 9" xfId="29133"/>
    <cellStyle name="Output 5 5" xfId="3511"/>
    <cellStyle name="Output 5 5 2" xfId="6118"/>
    <cellStyle name="Output 5 5 2 2" xfId="8473"/>
    <cellStyle name="Output 5 5 2 2 2" xfId="14758"/>
    <cellStyle name="Output 5 5 2 2 2 2" xfId="26568"/>
    <cellStyle name="Output 5 5 2 2 2 2 2" xfId="50187"/>
    <cellStyle name="Output 5 5 2 2 2 3" xfId="38379"/>
    <cellStyle name="Output 5 5 2 2 3" xfId="10817"/>
    <cellStyle name="Output 5 5 2 2 3 2" xfId="22627"/>
    <cellStyle name="Output 5 5 2 2 3 2 2" xfId="46246"/>
    <cellStyle name="Output 5 5 2 2 3 3" xfId="34438"/>
    <cellStyle name="Output 5 5 2 2 4" xfId="20287"/>
    <cellStyle name="Output 5 5 2 2 4 2" xfId="43908"/>
    <cellStyle name="Output 5 5 2 2 5" xfId="32100"/>
    <cellStyle name="Output 5 5 2 3" xfId="8819"/>
    <cellStyle name="Output 5 5 2 3 2" xfId="15104"/>
    <cellStyle name="Output 5 5 2 3 2 2" xfId="26914"/>
    <cellStyle name="Output 5 5 2 3 2 2 2" xfId="50533"/>
    <cellStyle name="Output 5 5 2 3 2 3" xfId="38725"/>
    <cellStyle name="Output 5 5 2 3 3" xfId="11707"/>
    <cellStyle name="Output 5 5 2 3 3 2" xfId="23517"/>
    <cellStyle name="Output 5 5 2 3 3 2 2" xfId="47136"/>
    <cellStyle name="Output 5 5 2 3 3 3" xfId="35328"/>
    <cellStyle name="Output 5 5 2 3 4" xfId="20633"/>
    <cellStyle name="Output 5 5 2 3 4 2" xfId="44254"/>
    <cellStyle name="Output 5 5 2 3 5" xfId="32446"/>
    <cellStyle name="Output 5 5 2 4" xfId="12442"/>
    <cellStyle name="Output 5 5 2 4 2" xfId="24252"/>
    <cellStyle name="Output 5 5 2 4 2 2" xfId="47871"/>
    <cellStyle name="Output 5 5 2 4 3" xfId="36063"/>
    <cellStyle name="Output 5 5 2 5" xfId="16619"/>
    <cellStyle name="Output 5 5 2 5 2" xfId="28429"/>
    <cellStyle name="Output 5 5 2 5 2 2" xfId="52048"/>
    <cellStyle name="Output 5 5 2 5 3" xfId="40240"/>
    <cellStyle name="Output 5 5 2 6" xfId="18009"/>
    <cellStyle name="Output 5 5 2 6 2" xfId="41630"/>
    <cellStyle name="Output 5 5 2 7" xfId="29822"/>
    <cellStyle name="Output 5 5 3" xfId="6252"/>
    <cellStyle name="Output 5 5 3 2" xfId="8592"/>
    <cellStyle name="Output 5 5 3 2 2" xfId="14877"/>
    <cellStyle name="Output 5 5 3 2 2 2" xfId="26687"/>
    <cellStyle name="Output 5 5 3 2 2 2 2" xfId="50306"/>
    <cellStyle name="Output 5 5 3 2 2 3" xfId="38498"/>
    <cellStyle name="Output 5 5 3 2 3" xfId="10272"/>
    <cellStyle name="Output 5 5 3 2 3 2" xfId="22082"/>
    <cellStyle name="Output 5 5 3 2 3 2 2" xfId="45701"/>
    <cellStyle name="Output 5 5 3 2 3 3" xfId="33893"/>
    <cellStyle name="Output 5 5 3 2 4" xfId="20406"/>
    <cellStyle name="Output 5 5 3 2 4 2" xfId="44027"/>
    <cellStyle name="Output 5 5 3 2 5" xfId="32219"/>
    <cellStyle name="Output 5 5 3 3" xfId="8930"/>
    <cellStyle name="Output 5 5 3 3 2" xfId="15215"/>
    <cellStyle name="Output 5 5 3 3 2 2" xfId="27025"/>
    <cellStyle name="Output 5 5 3 3 2 2 2" xfId="50644"/>
    <cellStyle name="Output 5 5 3 3 2 3" xfId="38836"/>
    <cellStyle name="Output 5 5 3 3 3" xfId="9838"/>
    <cellStyle name="Output 5 5 3 3 3 2" xfId="21648"/>
    <cellStyle name="Output 5 5 3 3 3 2 2" xfId="45267"/>
    <cellStyle name="Output 5 5 3 3 3 3" xfId="33459"/>
    <cellStyle name="Output 5 5 3 3 4" xfId="20744"/>
    <cellStyle name="Output 5 5 3 3 4 2" xfId="44365"/>
    <cellStyle name="Output 5 5 3 3 5" xfId="32557"/>
    <cellStyle name="Output 5 5 3 4" xfId="12561"/>
    <cellStyle name="Output 5 5 3 4 2" xfId="24371"/>
    <cellStyle name="Output 5 5 3 4 2 2" xfId="47990"/>
    <cellStyle name="Output 5 5 3 4 3" xfId="36182"/>
    <cellStyle name="Output 5 5 3 5" xfId="11810"/>
    <cellStyle name="Output 5 5 3 5 2" xfId="23620"/>
    <cellStyle name="Output 5 5 3 5 2 2" xfId="47239"/>
    <cellStyle name="Output 5 5 3 5 3" xfId="35431"/>
    <cellStyle name="Output 5 5 3 6" xfId="18120"/>
    <cellStyle name="Output 5 5 3 6 2" xfId="41741"/>
    <cellStyle name="Output 5 5 3 7" xfId="29933"/>
    <cellStyle name="Output 5 5 4" xfId="7508"/>
    <cellStyle name="Output 5 5 4 2" xfId="13793"/>
    <cellStyle name="Output 5 5 4 2 2" xfId="25603"/>
    <cellStyle name="Output 5 5 4 2 2 2" xfId="49222"/>
    <cellStyle name="Output 5 5 4 2 3" xfId="37414"/>
    <cellStyle name="Output 5 5 4 3" xfId="12438"/>
    <cellStyle name="Output 5 5 4 3 2" xfId="24248"/>
    <cellStyle name="Output 5 5 4 3 2 2" xfId="47867"/>
    <cellStyle name="Output 5 5 4 3 3" xfId="36059"/>
    <cellStyle name="Output 5 5 4 4" xfId="19322"/>
    <cellStyle name="Output 5 5 4 4 2" xfId="42943"/>
    <cellStyle name="Output 5 5 4 5" xfId="31135"/>
    <cellStyle name="Output 5 5 5" xfId="7854"/>
    <cellStyle name="Output 5 5 5 2" xfId="14139"/>
    <cellStyle name="Output 5 5 5 2 2" xfId="25949"/>
    <cellStyle name="Output 5 5 5 2 2 2" xfId="49568"/>
    <cellStyle name="Output 5 5 5 2 3" xfId="37760"/>
    <cellStyle name="Output 5 5 5 3" xfId="10573"/>
    <cellStyle name="Output 5 5 5 3 2" xfId="22383"/>
    <cellStyle name="Output 5 5 5 3 2 2" xfId="46002"/>
    <cellStyle name="Output 5 5 5 3 3" xfId="34194"/>
    <cellStyle name="Output 5 5 5 4" xfId="19668"/>
    <cellStyle name="Output 5 5 5 4 2" xfId="43289"/>
    <cellStyle name="Output 5 5 5 5" xfId="31481"/>
    <cellStyle name="Output 5 5 6" xfId="10932"/>
    <cellStyle name="Output 5 5 6 2" xfId="22742"/>
    <cellStyle name="Output 5 5 6 2 2" xfId="46361"/>
    <cellStyle name="Output 5 5 6 3" xfId="34553"/>
    <cellStyle name="Output 5 5 7" xfId="15712"/>
    <cellStyle name="Output 5 5 7 2" xfId="27522"/>
    <cellStyle name="Output 5 5 7 2 2" xfId="51141"/>
    <cellStyle name="Output 5 5 7 3" xfId="39333"/>
    <cellStyle name="Output 5 5 8" xfId="17423"/>
    <cellStyle name="Output 5 5 8 2" xfId="41044"/>
    <cellStyle name="Output 5 5 9" xfId="29236"/>
    <cellStyle name="Output 5 6" xfId="3558"/>
    <cellStyle name="Output 5 6 2" xfId="6256"/>
    <cellStyle name="Output 5 6 2 2" xfId="8596"/>
    <cellStyle name="Output 5 6 2 2 2" xfId="14881"/>
    <cellStyle name="Output 5 6 2 2 2 2" xfId="26691"/>
    <cellStyle name="Output 5 6 2 2 2 2 2" xfId="50310"/>
    <cellStyle name="Output 5 6 2 2 2 3" xfId="38502"/>
    <cellStyle name="Output 5 6 2 2 3" xfId="15641"/>
    <cellStyle name="Output 5 6 2 2 3 2" xfId="27451"/>
    <cellStyle name="Output 5 6 2 2 3 2 2" xfId="51070"/>
    <cellStyle name="Output 5 6 2 2 3 3" xfId="39262"/>
    <cellStyle name="Output 5 6 2 2 4" xfId="20410"/>
    <cellStyle name="Output 5 6 2 2 4 2" xfId="44031"/>
    <cellStyle name="Output 5 6 2 2 5" xfId="32223"/>
    <cellStyle name="Output 5 6 2 3" xfId="8934"/>
    <cellStyle name="Output 5 6 2 3 2" xfId="15219"/>
    <cellStyle name="Output 5 6 2 3 2 2" xfId="27029"/>
    <cellStyle name="Output 5 6 2 3 2 2 2" xfId="50648"/>
    <cellStyle name="Output 5 6 2 3 2 3" xfId="38840"/>
    <cellStyle name="Output 5 6 2 3 3" xfId="9411"/>
    <cellStyle name="Output 5 6 2 3 3 2" xfId="21221"/>
    <cellStyle name="Output 5 6 2 3 3 2 2" xfId="44840"/>
    <cellStyle name="Output 5 6 2 3 3 3" xfId="33032"/>
    <cellStyle name="Output 5 6 2 3 4" xfId="20748"/>
    <cellStyle name="Output 5 6 2 3 4 2" xfId="44369"/>
    <cellStyle name="Output 5 6 2 3 5" xfId="32561"/>
    <cellStyle name="Output 5 6 2 4" xfId="12565"/>
    <cellStyle name="Output 5 6 2 4 2" xfId="24375"/>
    <cellStyle name="Output 5 6 2 4 2 2" xfId="47994"/>
    <cellStyle name="Output 5 6 2 4 3" xfId="36186"/>
    <cellStyle name="Output 5 6 2 5" xfId="16526"/>
    <cellStyle name="Output 5 6 2 5 2" xfId="28336"/>
    <cellStyle name="Output 5 6 2 5 2 2" xfId="51955"/>
    <cellStyle name="Output 5 6 2 5 3" xfId="40147"/>
    <cellStyle name="Output 5 6 2 6" xfId="18124"/>
    <cellStyle name="Output 5 6 2 6 2" xfId="41745"/>
    <cellStyle name="Output 5 6 2 7" xfId="29937"/>
    <cellStyle name="Output 5 6 3" xfId="7549"/>
    <cellStyle name="Output 5 6 3 2" xfId="13834"/>
    <cellStyle name="Output 5 6 3 2 2" xfId="25644"/>
    <cellStyle name="Output 5 6 3 2 2 2" xfId="49263"/>
    <cellStyle name="Output 5 6 3 2 3" xfId="37455"/>
    <cellStyle name="Output 5 6 3 3" xfId="11374"/>
    <cellStyle name="Output 5 6 3 3 2" xfId="23184"/>
    <cellStyle name="Output 5 6 3 3 2 2" xfId="46803"/>
    <cellStyle name="Output 5 6 3 3 3" xfId="34995"/>
    <cellStyle name="Output 5 6 3 4" xfId="19363"/>
    <cellStyle name="Output 5 6 3 4 2" xfId="42984"/>
    <cellStyle name="Output 5 6 3 5" xfId="31176"/>
    <cellStyle name="Output 5 6 4" xfId="6422"/>
    <cellStyle name="Output 5 6 4 2" xfId="12708"/>
    <cellStyle name="Output 5 6 4 2 2" xfId="24518"/>
    <cellStyle name="Output 5 6 4 2 2 2" xfId="48137"/>
    <cellStyle name="Output 5 6 4 2 3" xfId="36329"/>
    <cellStyle name="Output 5 6 4 3" xfId="15469"/>
    <cellStyle name="Output 5 6 4 3 2" xfId="27279"/>
    <cellStyle name="Output 5 6 4 3 2 2" xfId="50898"/>
    <cellStyle name="Output 5 6 4 3 3" xfId="39090"/>
    <cellStyle name="Output 5 6 4 4" xfId="18237"/>
    <cellStyle name="Output 5 6 4 4 2" xfId="41858"/>
    <cellStyle name="Output 5 6 4 5" xfId="30050"/>
    <cellStyle name="Output 5 6 5" xfId="10975"/>
    <cellStyle name="Output 5 6 5 2" xfId="22785"/>
    <cellStyle name="Output 5 6 5 2 2" xfId="46404"/>
    <cellStyle name="Output 5 6 5 3" xfId="34596"/>
    <cellStyle name="Output 5 6 6" xfId="16426"/>
    <cellStyle name="Output 5 6 6 2" xfId="28236"/>
    <cellStyle name="Output 5 6 6 2 2" xfId="51855"/>
    <cellStyle name="Output 5 6 6 3" xfId="40047"/>
    <cellStyle name="Output 5 6 7" xfId="17461"/>
    <cellStyle name="Output 5 6 7 2" xfId="41082"/>
    <cellStyle name="Output 5 6 8" xfId="29274"/>
    <cellStyle name="Output 5 7" xfId="643"/>
    <cellStyle name="Output 5 7 2" xfId="6504"/>
    <cellStyle name="Output 5 7 2 2" xfId="12789"/>
    <cellStyle name="Output 5 7 2 2 2" xfId="24599"/>
    <cellStyle name="Output 5 7 2 2 2 2" xfId="48218"/>
    <cellStyle name="Output 5 7 2 2 3" xfId="36410"/>
    <cellStyle name="Output 5 7 2 3" xfId="10398"/>
    <cellStyle name="Output 5 7 2 3 2" xfId="22208"/>
    <cellStyle name="Output 5 7 2 3 2 2" xfId="45827"/>
    <cellStyle name="Output 5 7 2 3 3" xfId="34019"/>
    <cellStyle name="Output 5 7 2 4" xfId="18318"/>
    <cellStyle name="Output 5 7 2 4 2" xfId="41939"/>
    <cellStyle name="Output 5 7 2 5" xfId="30131"/>
    <cellStyle name="Output 5 7 3" xfId="7891"/>
    <cellStyle name="Output 5 7 3 2" xfId="14176"/>
    <cellStyle name="Output 5 7 3 2 2" xfId="25986"/>
    <cellStyle name="Output 5 7 3 2 2 2" xfId="49605"/>
    <cellStyle name="Output 5 7 3 2 3" xfId="37797"/>
    <cellStyle name="Output 5 7 3 3" xfId="12166"/>
    <cellStyle name="Output 5 7 3 3 2" xfId="23976"/>
    <cellStyle name="Output 5 7 3 3 2 2" xfId="47595"/>
    <cellStyle name="Output 5 7 3 3 3" xfId="35787"/>
    <cellStyle name="Output 5 7 3 4" xfId="19705"/>
    <cellStyle name="Output 5 7 3 4 2" xfId="43326"/>
    <cellStyle name="Output 5 7 3 5" xfId="31518"/>
    <cellStyle name="Output 5 7 4" xfId="9298"/>
    <cellStyle name="Output 5 7 4 2" xfId="21108"/>
    <cellStyle name="Output 5 7 4 2 2" xfId="44727"/>
    <cellStyle name="Output 5 7 4 3" xfId="32919"/>
    <cellStyle name="Output 5 7 5" xfId="16371"/>
    <cellStyle name="Output 5 7 5 2" xfId="28181"/>
    <cellStyle name="Output 5 7 5 2 2" xfId="51800"/>
    <cellStyle name="Output 5 7 5 3" xfId="39992"/>
    <cellStyle name="Output 5 7 6" xfId="16843"/>
    <cellStyle name="Output 5 7 6 2" xfId="40464"/>
    <cellStyle name="Output 5 7 7" xfId="28656"/>
    <cellStyle name="Output 6" xfId="530"/>
    <cellStyle name="Output 6 2" xfId="842"/>
    <cellStyle name="Output 6 2 2" xfId="1314"/>
    <cellStyle name="Output 6 2 2 2" xfId="1677"/>
    <cellStyle name="Output 6 2 2 2 2" xfId="2215"/>
    <cellStyle name="Output 6 2 2 2 2 2" xfId="4868"/>
    <cellStyle name="Output 6 2 2 2 2 2 2" xfId="8042"/>
    <cellStyle name="Output 6 2 2 2 2 2 2 2" xfId="14327"/>
    <cellStyle name="Output 6 2 2 2 2 2 2 2 2" xfId="26137"/>
    <cellStyle name="Output 6 2 2 2 2 2 2 2 2 2" xfId="49756"/>
    <cellStyle name="Output 6 2 2 2 2 2 2 2 3" xfId="37948"/>
    <cellStyle name="Output 6 2 2 2 2 2 2 3" xfId="11363"/>
    <cellStyle name="Output 6 2 2 2 2 2 2 3 2" xfId="23173"/>
    <cellStyle name="Output 6 2 2 2 2 2 2 3 2 2" xfId="46792"/>
    <cellStyle name="Output 6 2 2 2 2 2 2 3 3" xfId="34984"/>
    <cellStyle name="Output 6 2 2 2 2 2 2 4" xfId="19856"/>
    <cellStyle name="Output 6 2 2 2 2 2 2 4 2" xfId="43477"/>
    <cellStyle name="Output 6 2 2 2 2 2 2 5" xfId="31669"/>
    <cellStyle name="Output 6 2 2 2 2 2 3" xfId="6887"/>
    <cellStyle name="Output 6 2 2 2 2 2 3 2" xfId="13172"/>
    <cellStyle name="Output 6 2 2 2 2 2 3 2 2" xfId="24982"/>
    <cellStyle name="Output 6 2 2 2 2 2 3 2 2 2" xfId="48601"/>
    <cellStyle name="Output 6 2 2 2 2 2 3 2 3" xfId="36793"/>
    <cellStyle name="Output 6 2 2 2 2 2 3 3" xfId="11357"/>
    <cellStyle name="Output 6 2 2 2 2 2 3 3 2" xfId="23167"/>
    <cellStyle name="Output 6 2 2 2 2 2 3 3 2 2" xfId="46786"/>
    <cellStyle name="Output 6 2 2 2 2 2 3 3 3" xfId="34978"/>
    <cellStyle name="Output 6 2 2 2 2 2 3 4" xfId="18701"/>
    <cellStyle name="Output 6 2 2 2 2 2 3 4 2" xfId="42322"/>
    <cellStyle name="Output 6 2 2 2 2 2 3 5" xfId="30514"/>
    <cellStyle name="Output 6 2 2 2 2 2 4" xfId="11744"/>
    <cellStyle name="Output 6 2 2 2 2 2 4 2" xfId="23554"/>
    <cellStyle name="Output 6 2 2 2 2 2 4 2 2" xfId="47173"/>
    <cellStyle name="Output 6 2 2 2 2 2 4 3" xfId="35365"/>
    <cellStyle name="Output 6 2 2 2 2 2 5" xfId="12143"/>
    <cellStyle name="Output 6 2 2 2 2 2 5 2" xfId="23953"/>
    <cellStyle name="Output 6 2 2 2 2 2 5 2 2" xfId="47572"/>
    <cellStyle name="Output 6 2 2 2 2 2 5 3" xfId="35764"/>
    <cellStyle name="Output 6 2 2 2 2 2 6" xfId="17769"/>
    <cellStyle name="Output 6 2 2 2 2 2 6 2" xfId="41390"/>
    <cellStyle name="Output 6 2 2 2 2 2 7" xfId="29582"/>
    <cellStyle name="Output 6 2 2 2 2 3" xfId="6194"/>
    <cellStyle name="Output 6 2 2 2 2 3 2" xfId="8534"/>
    <cellStyle name="Output 6 2 2 2 2 3 2 2" xfId="14819"/>
    <cellStyle name="Output 6 2 2 2 2 3 2 2 2" xfId="26629"/>
    <cellStyle name="Output 6 2 2 2 2 3 2 2 2 2" xfId="50248"/>
    <cellStyle name="Output 6 2 2 2 2 3 2 2 3" xfId="38440"/>
    <cellStyle name="Output 6 2 2 2 2 3 2 3" xfId="9061"/>
    <cellStyle name="Output 6 2 2 2 2 3 2 3 2" xfId="20871"/>
    <cellStyle name="Output 6 2 2 2 2 3 2 3 2 2" xfId="44490"/>
    <cellStyle name="Output 6 2 2 2 2 3 2 3 3" xfId="32682"/>
    <cellStyle name="Output 6 2 2 2 2 3 2 4" xfId="20348"/>
    <cellStyle name="Output 6 2 2 2 2 3 2 4 2" xfId="43969"/>
    <cellStyle name="Output 6 2 2 2 2 3 2 5" xfId="32161"/>
    <cellStyle name="Output 6 2 2 2 2 3 3" xfId="8872"/>
    <cellStyle name="Output 6 2 2 2 2 3 3 2" xfId="15157"/>
    <cellStyle name="Output 6 2 2 2 2 3 3 2 2" xfId="26967"/>
    <cellStyle name="Output 6 2 2 2 2 3 3 2 2 2" xfId="50586"/>
    <cellStyle name="Output 6 2 2 2 2 3 3 2 3" xfId="38778"/>
    <cellStyle name="Output 6 2 2 2 2 3 3 3" xfId="9852"/>
    <cellStyle name="Output 6 2 2 2 2 3 3 3 2" xfId="21662"/>
    <cellStyle name="Output 6 2 2 2 2 3 3 3 2 2" xfId="45281"/>
    <cellStyle name="Output 6 2 2 2 2 3 3 3 3" xfId="33473"/>
    <cellStyle name="Output 6 2 2 2 2 3 3 4" xfId="20686"/>
    <cellStyle name="Output 6 2 2 2 2 3 3 4 2" xfId="44307"/>
    <cellStyle name="Output 6 2 2 2 2 3 3 5" xfId="32499"/>
    <cellStyle name="Output 6 2 2 2 2 3 4" xfId="12503"/>
    <cellStyle name="Output 6 2 2 2 2 3 4 2" xfId="24313"/>
    <cellStyle name="Output 6 2 2 2 2 3 4 2 2" xfId="47932"/>
    <cellStyle name="Output 6 2 2 2 2 3 4 3" xfId="36124"/>
    <cellStyle name="Output 6 2 2 2 2 3 5" xfId="15861"/>
    <cellStyle name="Output 6 2 2 2 2 3 5 2" xfId="27671"/>
    <cellStyle name="Output 6 2 2 2 2 3 5 2 2" xfId="51290"/>
    <cellStyle name="Output 6 2 2 2 2 3 5 3" xfId="39482"/>
    <cellStyle name="Output 6 2 2 2 2 3 6" xfId="18062"/>
    <cellStyle name="Output 6 2 2 2 2 3 6 2" xfId="41683"/>
    <cellStyle name="Output 6 2 2 2 2 3 7" xfId="29875"/>
    <cellStyle name="Output 6 2 2 2 2 4" xfId="7054"/>
    <cellStyle name="Output 6 2 2 2 2 4 2" xfId="13339"/>
    <cellStyle name="Output 6 2 2 2 2 4 2 2" xfId="25149"/>
    <cellStyle name="Output 6 2 2 2 2 4 2 2 2" xfId="48768"/>
    <cellStyle name="Output 6 2 2 2 2 4 2 3" xfId="36960"/>
    <cellStyle name="Output 6 2 2 2 2 4 3" xfId="11500"/>
    <cellStyle name="Output 6 2 2 2 2 4 3 2" xfId="23310"/>
    <cellStyle name="Output 6 2 2 2 2 4 3 2 2" xfId="46929"/>
    <cellStyle name="Output 6 2 2 2 2 4 3 3" xfId="35121"/>
    <cellStyle name="Output 6 2 2 2 2 4 4" xfId="18868"/>
    <cellStyle name="Output 6 2 2 2 2 4 4 2" xfId="42489"/>
    <cellStyle name="Output 6 2 2 2 2 4 5" xfId="30681"/>
    <cellStyle name="Output 6 2 2 2 2 5" xfId="7296"/>
    <cellStyle name="Output 6 2 2 2 2 5 2" xfId="13581"/>
    <cellStyle name="Output 6 2 2 2 2 5 2 2" xfId="25391"/>
    <cellStyle name="Output 6 2 2 2 2 5 2 2 2" xfId="49010"/>
    <cellStyle name="Output 6 2 2 2 2 5 2 3" xfId="37202"/>
    <cellStyle name="Output 6 2 2 2 2 5 3" xfId="15837"/>
    <cellStyle name="Output 6 2 2 2 2 5 3 2" xfId="27647"/>
    <cellStyle name="Output 6 2 2 2 2 5 3 2 2" xfId="51266"/>
    <cellStyle name="Output 6 2 2 2 2 5 3 3" xfId="39458"/>
    <cellStyle name="Output 6 2 2 2 2 5 4" xfId="19110"/>
    <cellStyle name="Output 6 2 2 2 2 5 4 2" xfId="42731"/>
    <cellStyle name="Output 6 2 2 2 2 5 5" xfId="30923"/>
    <cellStyle name="Output 6 2 2 2 2 6" xfId="10182"/>
    <cellStyle name="Output 6 2 2 2 2 6 2" xfId="21992"/>
    <cellStyle name="Output 6 2 2 2 2 6 2 2" xfId="45611"/>
    <cellStyle name="Output 6 2 2 2 2 6 3" xfId="33803"/>
    <cellStyle name="Output 6 2 2 2 2 7" xfId="16264"/>
    <cellStyle name="Output 6 2 2 2 2 7 2" xfId="28074"/>
    <cellStyle name="Output 6 2 2 2 2 7 2 2" xfId="51693"/>
    <cellStyle name="Output 6 2 2 2 2 7 3" xfId="39885"/>
    <cellStyle name="Output 6 2 2 2 2 8" xfId="17150"/>
    <cellStyle name="Output 6 2 2 2 2 8 2" xfId="40771"/>
    <cellStyle name="Output 6 2 2 2 2 9" xfId="28963"/>
    <cellStyle name="Output 6 2 2 2 3" xfId="4335"/>
    <cellStyle name="Output 6 2 2 2 3 2" xfId="7899"/>
    <cellStyle name="Output 6 2 2 2 3 2 2" xfId="14184"/>
    <cellStyle name="Output 6 2 2 2 3 2 2 2" xfId="25994"/>
    <cellStyle name="Output 6 2 2 2 3 2 2 2 2" xfId="49613"/>
    <cellStyle name="Output 6 2 2 2 3 2 2 3" xfId="37805"/>
    <cellStyle name="Output 6 2 2 2 3 2 3" xfId="10684"/>
    <cellStyle name="Output 6 2 2 2 3 2 3 2" xfId="22494"/>
    <cellStyle name="Output 6 2 2 2 3 2 3 2 2" xfId="46113"/>
    <cellStyle name="Output 6 2 2 2 3 2 3 3" xfId="34305"/>
    <cellStyle name="Output 6 2 2 2 3 2 4" xfId="19713"/>
    <cellStyle name="Output 6 2 2 2 3 2 4 2" xfId="43334"/>
    <cellStyle name="Output 6 2 2 2 3 2 5" xfId="31526"/>
    <cellStyle name="Output 6 2 2 2 3 3" xfId="6554"/>
    <cellStyle name="Output 6 2 2 2 3 3 2" xfId="12839"/>
    <cellStyle name="Output 6 2 2 2 3 3 2 2" xfId="24649"/>
    <cellStyle name="Output 6 2 2 2 3 3 2 2 2" xfId="48268"/>
    <cellStyle name="Output 6 2 2 2 3 3 2 3" xfId="36460"/>
    <cellStyle name="Output 6 2 2 2 3 3 3" xfId="11394"/>
    <cellStyle name="Output 6 2 2 2 3 3 3 2" xfId="23204"/>
    <cellStyle name="Output 6 2 2 2 3 3 3 2 2" xfId="46823"/>
    <cellStyle name="Output 6 2 2 2 3 3 3 3" xfId="35015"/>
    <cellStyle name="Output 6 2 2 2 3 3 4" xfId="18368"/>
    <cellStyle name="Output 6 2 2 2 3 3 4 2" xfId="41989"/>
    <cellStyle name="Output 6 2 2 2 3 3 5" xfId="30181"/>
    <cellStyle name="Output 6 2 2 2 3 4" xfId="11451"/>
    <cellStyle name="Output 6 2 2 2 3 4 2" xfId="23261"/>
    <cellStyle name="Output 6 2 2 2 3 4 2 2" xfId="46880"/>
    <cellStyle name="Output 6 2 2 2 3 4 3" xfId="35072"/>
    <cellStyle name="Output 6 2 2 2 3 5" xfId="9709"/>
    <cellStyle name="Output 6 2 2 2 3 5 2" xfId="21519"/>
    <cellStyle name="Output 6 2 2 2 3 5 2 2" xfId="45138"/>
    <cellStyle name="Output 6 2 2 2 3 5 3" xfId="33330"/>
    <cellStyle name="Output 6 2 2 2 3 6" xfId="17716"/>
    <cellStyle name="Output 6 2 2 2 3 6 2" xfId="41337"/>
    <cellStyle name="Output 6 2 2 2 3 7" xfId="29529"/>
    <cellStyle name="Output 6 2 2 2 4" xfId="6914"/>
    <cellStyle name="Output 6 2 2 2 4 2" xfId="13199"/>
    <cellStyle name="Output 6 2 2 2 4 2 2" xfId="25009"/>
    <cellStyle name="Output 6 2 2 2 4 2 2 2" xfId="48628"/>
    <cellStyle name="Output 6 2 2 2 4 2 3" xfId="36820"/>
    <cellStyle name="Output 6 2 2 2 4 3" xfId="10313"/>
    <cellStyle name="Output 6 2 2 2 4 3 2" xfId="22123"/>
    <cellStyle name="Output 6 2 2 2 4 3 2 2" xfId="45742"/>
    <cellStyle name="Output 6 2 2 2 4 3 3" xfId="33934"/>
    <cellStyle name="Output 6 2 2 2 4 4" xfId="18728"/>
    <cellStyle name="Output 6 2 2 2 4 4 2" xfId="42349"/>
    <cellStyle name="Output 6 2 2 2 4 5" xfId="30541"/>
    <cellStyle name="Output 6 2 2 2 5" xfId="6788"/>
    <cellStyle name="Output 6 2 2 2 5 2" xfId="13073"/>
    <cellStyle name="Output 6 2 2 2 5 2 2" xfId="24883"/>
    <cellStyle name="Output 6 2 2 2 5 2 2 2" xfId="48502"/>
    <cellStyle name="Output 6 2 2 2 5 2 3" xfId="36694"/>
    <cellStyle name="Output 6 2 2 2 5 3" xfId="9042"/>
    <cellStyle name="Output 6 2 2 2 5 3 2" xfId="20852"/>
    <cellStyle name="Output 6 2 2 2 5 3 2 2" xfId="44471"/>
    <cellStyle name="Output 6 2 2 2 5 3 3" xfId="32663"/>
    <cellStyle name="Output 6 2 2 2 5 4" xfId="18602"/>
    <cellStyle name="Output 6 2 2 2 5 4 2" xfId="42223"/>
    <cellStyle name="Output 6 2 2 2 5 5" xfId="30415"/>
    <cellStyle name="Output 6 2 2 2 6" xfId="9908"/>
    <cellStyle name="Output 6 2 2 2 6 2" xfId="21718"/>
    <cellStyle name="Output 6 2 2 2 6 2 2" xfId="45337"/>
    <cellStyle name="Output 6 2 2 2 6 3" xfId="33529"/>
    <cellStyle name="Output 6 2 2 2 7" xfId="12168"/>
    <cellStyle name="Output 6 2 2 2 7 2" xfId="23978"/>
    <cellStyle name="Output 6 2 2 2 7 2 2" xfId="47597"/>
    <cellStyle name="Output 6 2 2 2 7 3" xfId="35789"/>
    <cellStyle name="Output 6 2 2 2 8" xfId="17097"/>
    <cellStyle name="Output 6 2 2 2 8 2" xfId="40718"/>
    <cellStyle name="Output 6 2 2 2 9" xfId="28910"/>
    <cellStyle name="Output 6 2 2 3" xfId="3991"/>
    <cellStyle name="Output 6 2 2 3 2" xfId="7808"/>
    <cellStyle name="Output 6 2 2 3 2 2" xfId="14093"/>
    <cellStyle name="Output 6 2 2 3 2 2 2" xfId="25903"/>
    <cellStyle name="Output 6 2 2 3 2 2 2 2" xfId="49522"/>
    <cellStyle name="Output 6 2 2 3 2 2 3" xfId="37714"/>
    <cellStyle name="Output 6 2 2 3 2 3" xfId="9256"/>
    <cellStyle name="Output 6 2 2 3 2 3 2" xfId="21066"/>
    <cellStyle name="Output 6 2 2 3 2 3 2 2" xfId="44685"/>
    <cellStyle name="Output 6 2 2 3 2 3 3" xfId="32877"/>
    <cellStyle name="Output 6 2 2 3 2 4" xfId="19622"/>
    <cellStyle name="Output 6 2 2 3 2 4 2" xfId="43243"/>
    <cellStyle name="Output 6 2 2 3 2 5" xfId="31435"/>
    <cellStyle name="Output 6 2 2 3 3" xfId="7595"/>
    <cellStyle name="Output 6 2 2 3 3 2" xfId="13880"/>
    <cellStyle name="Output 6 2 2 3 3 2 2" xfId="25690"/>
    <cellStyle name="Output 6 2 2 3 3 2 2 2" xfId="49309"/>
    <cellStyle name="Output 6 2 2 3 3 2 3" xfId="37501"/>
    <cellStyle name="Output 6 2 2 3 3 3" xfId="16251"/>
    <cellStyle name="Output 6 2 2 3 3 3 2" xfId="28061"/>
    <cellStyle name="Output 6 2 2 3 3 3 2 2" xfId="51680"/>
    <cellStyle name="Output 6 2 2 3 3 3 3" xfId="39872"/>
    <cellStyle name="Output 6 2 2 3 3 4" xfId="19409"/>
    <cellStyle name="Output 6 2 2 3 3 4 2" xfId="43030"/>
    <cellStyle name="Output 6 2 2 3 3 5" xfId="31222"/>
    <cellStyle name="Output 6 2 2 3 4" xfId="11279"/>
    <cellStyle name="Output 6 2 2 3 4 2" xfId="23089"/>
    <cellStyle name="Output 6 2 2 3 4 2 2" xfId="46708"/>
    <cellStyle name="Output 6 2 2 3 4 3" xfId="34900"/>
    <cellStyle name="Output 6 2 2 3 5" xfId="11675"/>
    <cellStyle name="Output 6 2 2 3 5 2" xfId="23485"/>
    <cellStyle name="Output 6 2 2 3 5 2 2" xfId="47104"/>
    <cellStyle name="Output 6 2 2 3 5 3" xfId="35296"/>
    <cellStyle name="Output 6 2 2 3 6" xfId="17677"/>
    <cellStyle name="Output 6 2 2 3 6 2" xfId="41298"/>
    <cellStyle name="Output 6 2 2 3 7" xfId="29490"/>
    <cellStyle name="Output 6 2 2 4" xfId="6812"/>
    <cellStyle name="Output 6 2 2 4 2" xfId="13097"/>
    <cellStyle name="Output 6 2 2 4 2 2" xfId="24907"/>
    <cellStyle name="Output 6 2 2 4 2 2 2" xfId="48526"/>
    <cellStyle name="Output 6 2 2 4 2 3" xfId="36718"/>
    <cellStyle name="Output 6 2 2 4 3" xfId="11527"/>
    <cellStyle name="Output 6 2 2 4 3 2" xfId="23337"/>
    <cellStyle name="Output 6 2 2 4 3 2 2" xfId="46956"/>
    <cellStyle name="Output 6 2 2 4 3 3" xfId="35148"/>
    <cellStyle name="Output 6 2 2 4 4" xfId="18626"/>
    <cellStyle name="Output 6 2 2 4 4 2" xfId="42247"/>
    <cellStyle name="Output 6 2 2 4 5" xfId="30439"/>
    <cellStyle name="Output 6 2 2 5" xfId="7152"/>
    <cellStyle name="Output 6 2 2 5 2" xfId="13437"/>
    <cellStyle name="Output 6 2 2 5 2 2" xfId="25247"/>
    <cellStyle name="Output 6 2 2 5 2 2 2" xfId="48866"/>
    <cellStyle name="Output 6 2 2 5 2 3" xfId="37058"/>
    <cellStyle name="Output 6 2 2 5 3" xfId="15447"/>
    <cellStyle name="Output 6 2 2 5 3 2" xfId="27257"/>
    <cellStyle name="Output 6 2 2 5 3 2 2" xfId="50876"/>
    <cellStyle name="Output 6 2 2 5 3 3" xfId="39068"/>
    <cellStyle name="Output 6 2 2 5 4" xfId="18966"/>
    <cellStyle name="Output 6 2 2 5 4 2" xfId="42587"/>
    <cellStyle name="Output 6 2 2 5 5" xfId="30779"/>
    <cellStyle name="Output 6 2 2 6" xfId="9722"/>
    <cellStyle name="Output 6 2 2 6 2" xfId="21532"/>
    <cellStyle name="Output 6 2 2 6 2 2" xfId="45151"/>
    <cellStyle name="Output 6 2 2 6 3" xfId="33343"/>
    <cellStyle name="Output 6 2 2 7" xfId="10592"/>
    <cellStyle name="Output 6 2 2 7 2" xfId="22402"/>
    <cellStyle name="Output 6 2 2 7 2 2" xfId="46021"/>
    <cellStyle name="Output 6 2 2 7 3" xfId="34213"/>
    <cellStyle name="Output 6 2 2 8" xfId="17058"/>
    <cellStyle name="Output 6 2 2 8 2" xfId="40679"/>
    <cellStyle name="Output 6 2 2 9" xfId="28871"/>
    <cellStyle name="Output 6 2 3" xfId="3714"/>
    <cellStyle name="Output 6 2 3 2" xfId="7629"/>
    <cellStyle name="Output 6 2 3 2 2" xfId="13914"/>
    <cellStyle name="Output 6 2 3 2 2 2" xfId="25724"/>
    <cellStyle name="Output 6 2 3 2 2 2 2" xfId="49343"/>
    <cellStyle name="Output 6 2 3 2 2 3" xfId="37535"/>
    <cellStyle name="Output 6 2 3 2 3" xfId="10668"/>
    <cellStyle name="Output 6 2 3 2 3 2" xfId="22478"/>
    <cellStyle name="Output 6 2 3 2 3 2 2" xfId="46097"/>
    <cellStyle name="Output 6 2 3 2 3 3" xfId="34289"/>
    <cellStyle name="Output 6 2 3 2 4" xfId="19443"/>
    <cellStyle name="Output 6 2 3 2 4 2" xfId="43064"/>
    <cellStyle name="Output 6 2 3 2 5" xfId="31256"/>
    <cellStyle name="Output 6 2 3 3" xfId="8076"/>
    <cellStyle name="Output 6 2 3 3 2" xfId="14361"/>
    <cellStyle name="Output 6 2 3 3 2 2" xfId="26171"/>
    <cellStyle name="Output 6 2 3 3 2 2 2" xfId="49790"/>
    <cellStyle name="Output 6 2 3 3 2 3" xfId="37982"/>
    <cellStyle name="Output 6 2 3 3 3" xfId="12183"/>
    <cellStyle name="Output 6 2 3 3 3 2" xfId="23993"/>
    <cellStyle name="Output 6 2 3 3 3 2 2" xfId="47612"/>
    <cellStyle name="Output 6 2 3 3 3 3" xfId="35804"/>
    <cellStyle name="Output 6 2 3 3 4" xfId="19890"/>
    <cellStyle name="Output 6 2 3 3 4 2" xfId="43511"/>
    <cellStyle name="Output 6 2 3 3 5" xfId="31703"/>
    <cellStyle name="Output 6 2 3 4" xfId="11067"/>
    <cellStyle name="Output 6 2 3 4 2" xfId="22877"/>
    <cellStyle name="Output 6 2 3 4 2 2" xfId="46496"/>
    <cellStyle name="Output 6 2 3 4 3" xfId="34688"/>
    <cellStyle name="Output 6 2 3 5" xfId="9680"/>
    <cellStyle name="Output 6 2 3 5 2" xfId="21490"/>
    <cellStyle name="Output 6 2 3 5 2 2" xfId="45109"/>
    <cellStyle name="Output 6 2 3 5 3" xfId="33301"/>
    <cellStyle name="Output 6 2 3 6" xfId="17519"/>
    <cellStyle name="Output 6 2 3 6 2" xfId="41140"/>
    <cellStyle name="Output 6 2 3 7" xfId="29332"/>
    <cellStyle name="Output 6 2 4" xfId="6597"/>
    <cellStyle name="Output 6 2 4 2" xfId="12882"/>
    <cellStyle name="Output 6 2 4 2 2" xfId="24692"/>
    <cellStyle name="Output 6 2 4 2 2 2" xfId="48311"/>
    <cellStyle name="Output 6 2 4 2 3" xfId="36503"/>
    <cellStyle name="Output 6 2 4 3" xfId="11030"/>
    <cellStyle name="Output 6 2 4 3 2" xfId="22840"/>
    <cellStyle name="Output 6 2 4 3 2 2" xfId="46459"/>
    <cellStyle name="Output 6 2 4 3 3" xfId="34651"/>
    <cellStyle name="Output 6 2 4 4" xfId="18411"/>
    <cellStyle name="Output 6 2 4 4 2" xfId="42032"/>
    <cellStyle name="Output 6 2 4 5" xfId="30224"/>
    <cellStyle name="Output 6 2 5" xfId="6589"/>
    <cellStyle name="Output 6 2 5 2" xfId="12874"/>
    <cellStyle name="Output 6 2 5 2 2" xfId="24684"/>
    <cellStyle name="Output 6 2 5 2 2 2" xfId="48303"/>
    <cellStyle name="Output 6 2 5 2 3" xfId="36495"/>
    <cellStyle name="Output 6 2 5 3" xfId="15506"/>
    <cellStyle name="Output 6 2 5 3 2" xfId="27316"/>
    <cellStyle name="Output 6 2 5 3 2 2" xfId="50935"/>
    <cellStyle name="Output 6 2 5 3 3" xfId="39127"/>
    <cellStyle name="Output 6 2 5 4" xfId="18403"/>
    <cellStyle name="Output 6 2 5 4 2" xfId="42024"/>
    <cellStyle name="Output 6 2 5 5" xfId="30216"/>
    <cellStyle name="Output 6 2 6" xfId="9420"/>
    <cellStyle name="Output 6 2 6 2" xfId="21230"/>
    <cellStyle name="Output 6 2 6 2 2" xfId="44849"/>
    <cellStyle name="Output 6 2 6 3" xfId="33041"/>
    <cellStyle name="Output 6 2 7" xfId="15501"/>
    <cellStyle name="Output 6 2 7 2" xfId="27311"/>
    <cellStyle name="Output 6 2 7 2 2" xfId="50930"/>
    <cellStyle name="Output 6 2 7 3" xfId="39122"/>
    <cellStyle name="Output 6 2 8" xfId="16900"/>
    <cellStyle name="Output 6 2 8 2" xfId="40521"/>
    <cellStyle name="Output 6 2 9" xfId="28713"/>
    <cellStyle name="Output 6 3" xfId="3281"/>
    <cellStyle name="Output 6 3 2" xfId="5927"/>
    <cellStyle name="Output 6 3 2 2" xfId="8321"/>
    <cellStyle name="Output 6 3 2 2 2" xfId="14606"/>
    <cellStyle name="Output 6 3 2 2 2 2" xfId="26416"/>
    <cellStyle name="Output 6 3 2 2 2 2 2" xfId="50035"/>
    <cellStyle name="Output 6 3 2 2 2 3" xfId="38227"/>
    <cellStyle name="Output 6 3 2 2 3" xfId="10152"/>
    <cellStyle name="Output 6 3 2 2 3 2" xfId="21962"/>
    <cellStyle name="Output 6 3 2 2 3 2 2" xfId="45581"/>
    <cellStyle name="Output 6 3 2 2 3 3" xfId="33773"/>
    <cellStyle name="Output 6 3 2 2 4" xfId="20135"/>
    <cellStyle name="Output 6 3 2 2 4 2" xfId="43756"/>
    <cellStyle name="Output 6 3 2 2 5" xfId="31948"/>
    <cellStyle name="Output 6 3 2 3" xfId="8676"/>
    <cellStyle name="Output 6 3 2 3 2" xfId="14961"/>
    <cellStyle name="Output 6 3 2 3 2 2" xfId="26771"/>
    <cellStyle name="Output 6 3 2 3 2 2 2" xfId="50390"/>
    <cellStyle name="Output 6 3 2 3 2 3" xfId="38582"/>
    <cellStyle name="Output 6 3 2 3 3" xfId="10078"/>
    <cellStyle name="Output 6 3 2 3 3 2" xfId="21888"/>
    <cellStyle name="Output 6 3 2 3 3 2 2" xfId="45507"/>
    <cellStyle name="Output 6 3 2 3 3 3" xfId="33699"/>
    <cellStyle name="Output 6 3 2 3 4" xfId="20490"/>
    <cellStyle name="Output 6 3 2 3 4 2" xfId="44111"/>
    <cellStyle name="Output 6 3 2 3 5" xfId="32303"/>
    <cellStyle name="Output 6 3 2 4" xfId="12271"/>
    <cellStyle name="Output 6 3 2 4 2" xfId="24081"/>
    <cellStyle name="Output 6 3 2 4 2 2" xfId="47700"/>
    <cellStyle name="Output 6 3 2 4 3" xfId="35892"/>
    <cellStyle name="Output 6 3 2 5" xfId="16236"/>
    <cellStyle name="Output 6 3 2 5 2" xfId="28046"/>
    <cellStyle name="Output 6 3 2 5 2 2" xfId="51665"/>
    <cellStyle name="Output 6 3 2 5 3" xfId="39857"/>
    <cellStyle name="Output 6 3 2 6" xfId="17866"/>
    <cellStyle name="Output 6 3 2 6 2" xfId="41487"/>
    <cellStyle name="Output 6 3 2 7" xfId="29679"/>
    <cellStyle name="Output 6 3 3" xfId="6218"/>
    <cellStyle name="Output 6 3 3 2" xfId="8558"/>
    <cellStyle name="Output 6 3 3 2 2" xfId="14843"/>
    <cellStyle name="Output 6 3 3 2 2 2" xfId="26653"/>
    <cellStyle name="Output 6 3 3 2 2 2 2" xfId="50272"/>
    <cellStyle name="Output 6 3 3 2 2 3" xfId="38464"/>
    <cellStyle name="Output 6 3 3 2 3" xfId="15517"/>
    <cellStyle name="Output 6 3 3 2 3 2" xfId="27327"/>
    <cellStyle name="Output 6 3 3 2 3 2 2" xfId="50946"/>
    <cellStyle name="Output 6 3 3 2 3 3" xfId="39138"/>
    <cellStyle name="Output 6 3 3 2 4" xfId="20372"/>
    <cellStyle name="Output 6 3 3 2 4 2" xfId="43993"/>
    <cellStyle name="Output 6 3 3 2 5" xfId="32185"/>
    <cellStyle name="Output 6 3 3 3" xfId="8896"/>
    <cellStyle name="Output 6 3 3 3 2" xfId="15181"/>
    <cellStyle name="Output 6 3 3 3 2 2" xfId="26991"/>
    <cellStyle name="Output 6 3 3 3 2 2 2" xfId="50610"/>
    <cellStyle name="Output 6 3 3 3 2 3" xfId="38802"/>
    <cellStyle name="Output 6 3 3 3 3" xfId="10687"/>
    <cellStyle name="Output 6 3 3 3 3 2" xfId="22497"/>
    <cellStyle name="Output 6 3 3 3 3 2 2" xfId="46116"/>
    <cellStyle name="Output 6 3 3 3 3 3" xfId="34308"/>
    <cellStyle name="Output 6 3 3 3 4" xfId="20710"/>
    <cellStyle name="Output 6 3 3 3 4 2" xfId="44331"/>
    <cellStyle name="Output 6 3 3 3 5" xfId="32523"/>
    <cellStyle name="Output 6 3 3 4" xfId="12527"/>
    <cellStyle name="Output 6 3 3 4 2" xfId="24337"/>
    <cellStyle name="Output 6 3 3 4 2 2" xfId="47956"/>
    <cellStyle name="Output 6 3 3 4 3" xfId="36148"/>
    <cellStyle name="Output 6 3 3 5" xfId="15889"/>
    <cellStyle name="Output 6 3 3 5 2" xfId="27699"/>
    <cellStyle name="Output 6 3 3 5 2 2" xfId="51318"/>
    <cellStyle name="Output 6 3 3 5 3" xfId="39510"/>
    <cellStyle name="Output 6 3 3 6" xfId="18086"/>
    <cellStyle name="Output 6 3 3 6 2" xfId="41707"/>
    <cellStyle name="Output 6 3 3 7" xfId="29899"/>
    <cellStyle name="Output 6 3 4" xfId="7326"/>
    <cellStyle name="Output 6 3 4 2" xfId="13611"/>
    <cellStyle name="Output 6 3 4 2 2" xfId="25421"/>
    <cellStyle name="Output 6 3 4 2 2 2" xfId="49040"/>
    <cellStyle name="Output 6 3 4 2 3" xfId="37232"/>
    <cellStyle name="Output 6 3 4 3" xfId="15751"/>
    <cellStyle name="Output 6 3 4 3 2" xfId="27561"/>
    <cellStyle name="Output 6 3 4 3 2 2" xfId="51180"/>
    <cellStyle name="Output 6 3 4 3 3" xfId="39372"/>
    <cellStyle name="Output 6 3 4 4" xfId="19140"/>
    <cellStyle name="Output 6 3 4 4 2" xfId="42761"/>
    <cellStyle name="Output 6 3 4 5" xfId="30953"/>
    <cellStyle name="Output 6 3 5" xfId="6993"/>
    <cellStyle name="Output 6 3 5 2" xfId="13278"/>
    <cellStyle name="Output 6 3 5 2 2" xfId="25088"/>
    <cellStyle name="Output 6 3 5 2 2 2" xfId="48707"/>
    <cellStyle name="Output 6 3 5 2 3" xfId="36899"/>
    <cellStyle name="Output 6 3 5 3" xfId="9359"/>
    <cellStyle name="Output 6 3 5 3 2" xfId="21169"/>
    <cellStyle name="Output 6 3 5 3 2 2" xfId="44788"/>
    <cellStyle name="Output 6 3 5 3 3" xfId="32980"/>
    <cellStyle name="Output 6 3 5 4" xfId="18807"/>
    <cellStyle name="Output 6 3 5 4 2" xfId="42428"/>
    <cellStyle name="Output 6 3 5 5" xfId="30620"/>
    <cellStyle name="Output 6 3 6" xfId="10726"/>
    <cellStyle name="Output 6 3 6 2" xfId="22536"/>
    <cellStyle name="Output 6 3 6 2 2" xfId="46155"/>
    <cellStyle name="Output 6 3 6 3" xfId="34347"/>
    <cellStyle name="Output 6 3 7" xfId="16467"/>
    <cellStyle name="Output 6 3 7 2" xfId="28277"/>
    <cellStyle name="Output 6 3 7 2 2" xfId="51896"/>
    <cellStyle name="Output 6 3 7 3" xfId="40088"/>
    <cellStyle name="Output 6 3 8" xfId="17247"/>
    <cellStyle name="Output 6 3 8 2" xfId="40868"/>
    <cellStyle name="Output 6 3 9" xfId="29060"/>
    <cellStyle name="Output 6 4" xfId="3536"/>
    <cellStyle name="Output 6 4 2" xfId="6135"/>
    <cellStyle name="Output 6 4 2 2" xfId="8487"/>
    <cellStyle name="Output 6 4 2 2 2" xfId="14772"/>
    <cellStyle name="Output 6 4 2 2 2 2" xfId="26582"/>
    <cellStyle name="Output 6 4 2 2 2 2 2" xfId="50201"/>
    <cellStyle name="Output 6 4 2 2 2 3" xfId="38393"/>
    <cellStyle name="Output 6 4 2 2 3" xfId="10579"/>
    <cellStyle name="Output 6 4 2 2 3 2" xfId="22389"/>
    <cellStyle name="Output 6 4 2 2 3 2 2" xfId="46008"/>
    <cellStyle name="Output 6 4 2 2 3 3" xfId="34200"/>
    <cellStyle name="Output 6 4 2 2 4" xfId="20301"/>
    <cellStyle name="Output 6 4 2 2 4 2" xfId="43922"/>
    <cellStyle name="Output 6 4 2 2 5" xfId="32114"/>
    <cellStyle name="Output 6 4 2 3" xfId="8830"/>
    <cellStyle name="Output 6 4 2 3 2" xfId="15115"/>
    <cellStyle name="Output 6 4 2 3 2 2" xfId="26925"/>
    <cellStyle name="Output 6 4 2 3 2 2 2" xfId="50544"/>
    <cellStyle name="Output 6 4 2 3 2 3" xfId="38736"/>
    <cellStyle name="Output 6 4 2 3 3" xfId="10379"/>
    <cellStyle name="Output 6 4 2 3 3 2" xfId="22189"/>
    <cellStyle name="Output 6 4 2 3 3 2 2" xfId="45808"/>
    <cellStyle name="Output 6 4 2 3 3 3" xfId="34000"/>
    <cellStyle name="Output 6 4 2 3 4" xfId="20644"/>
    <cellStyle name="Output 6 4 2 3 4 2" xfId="44265"/>
    <cellStyle name="Output 6 4 2 3 5" xfId="32457"/>
    <cellStyle name="Output 6 4 2 4" xfId="12456"/>
    <cellStyle name="Output 6 4 2 4 2" xfId="24266"/>
    <cellStyle name="Output 6 4 2 4 2 2" xfId="47885"/>
    <cellStyle name="Output 6 4 2 4 3" xfId="36077"/>
    <cellStyle name="Output 6 4 2 5" xfId="16680"/>
    <cellStyle name="Output 6 4 2 5 2" xfId="28490"/>
    <cellStyle name="Output 6 4 2 5 2 2" xfId="52109"/>
    <cellStyle name="Output 6 4 2 5 3" xfId="40301"/>
    <cellStyle name="Output 6 4 2 6" xfId="18020"/>
    <cellStyle name="Output 6 4 2 6 2" xfId="41641"/>
    <cellStyle name="Output 6 4 2 7" xfId="29833"/>
    <cellStyle name="Output 6 4 3" xfId="6254"/>
    <cellStyle name="Output 6 4 3 2" xfId="8594"/>
    <cellStyle name="Output 6 4 3 2 2" xfId="14879"/>
    <cellStyle name="Output 6 4 3 2 2 2" xfId="26689"/>
    <cellStyle name="Output 6 4 3 2 2 2 2" xfId="50308"/>
    <cellStyle name="Output 6 4 3 2 2 3" xfId="38500"/>
    <cellStyle name="Output 6 4 3 2 3" xfId="10423"/>
    <cellStyle name="Output 6 4 3 2 3 2" xfId="22233"/>
    <cellStyle name="Output 6 4 3 2 3 2 2" xfId="45852"/>
    <cellStyle name="Output 6 4 3 2 3 3" xfId="34044"/>
    <cellStyle name="Output 6 4 3 2 4" xfId="20408"/>
    <cellStyle name="Output 6 4 3 2 4 2" xfId="44029"/>
    <cellStyle name="Output 6 4 3 2 5" xfId="32221"/>
    <cellStyle name="Output 6 4 3 3" xfId="8932"/>
    <cellStyle name="Output 6 4 3 3 2" xfId="15217"/>
    <cellStyle name="Output 6 4 3 3 2 2" xfId="27027"/>
    <cellStyle name="Output 6 4 3 3 2 2 2" xfId="50646"/>
    <cellStyle name="Output 6 4 3 3 2 3" xfId="38838"/>
    <cellStyle name="Output 6 4 3 3 3" xfId="9812"/>
    <cellStyle name="Output 6 4 3 3 3 2" xfId="21622"/>
    <cellStyle name="Output 6 4 3 3 3 2 2" xfId="45241"/>
    <cellStyle name="Output 6 4 3 3 3 3" xfId="33433"/>
    <cellStyle name="Output 6 4 3 3 4" xfId="20746"/>
    <cellStyle name="Output 6 4 3 3 4 2" xfId="44367"/>
    <cellStyle name="Output 6 4 3 3 5" xfId="32559"/>
    <cellStyle name="Output 6 4 3 4" xfId="12563"/>
    <cellStyle name="Output 6 4 3 4 2" xfId="24373"/>
    <cellStyle name="Output 6 4 3 4 2 2" xfId="47992"/>
    <cellStyle name="Output 6 4 3 4 3" xfId="36184"/>
    <cellStyle name="Output 6 4 3 5" xfId="16162"/>
    <cellStyle name="Output 6 4 3 5 2" xfId="27972"/>
    <cellStyle name="Output 6 4 3 5 2 2" xfId="51591"/>
    <cellStyle name="Output 6 4 3 5 3" xfId="39783"/>
    <cellStyle name="Output 6 4 3 6" xfId="18122"/>
    <cellStyle name="Output 6 4 3 6 2" xfId="41743"/>
    <cellStyle name="Output 6 4 3 7" xfId="29935"/>
    <cellStyle name="Output 6 4 4" xfId="7530"/>
    <cellStyle name="Output 6 4 4 2" xfId="13815"/>
    <cellStyle name="Output 6 4 4 2 2" xfId="25625"/>
    <cellStyle name="Output 6 4 4 2 2 2" xfId="49244"/>
    <cellStyle name="Output 6 4 4 2 3" xfId="37436"/>
    <cellStyle name="Output 6 4 4 3" xfId="15467"/>
    <cellStyle name="Output 6 4 4 3 2" xfId="27277"/>
    <cellStyle name="Output 6 4 4 3 2 2" xfId="50896"/>
    <cellStyle name="Output 6 4 4 3 3" xfId="39088"/>
    <cellStyle name="Output 6 4 4 4" xfId="19344"/>
    <cellStyle name="Output 6 4 4 4 2" xfId="42965"/>
    <cellStyle name="Output 6 4 4 5" xfId="31157"/>
    <cellStyle name="Output 6 4 5" xfId="6412"/>
    <cellStyle name="Output 6 4 5 2" xfId="12698"/>
    <cellStyle name="Output 6 4 5 2 2" xfId="24508"/>
    <cellStyle name="Output 6 4 5 2 2 2" xfId="48127"/>
    <cellStyle name="Output 6 4 5 2 3" xfId="36319"/>
    <cellStyle name="Output 6 4 5 3" xfId="11847"/>
    <cellStyle name="Output 6 4 5 3 2" xfId="23657"/>
    <cellStyle name="Output 6 4 5 3 2 2" xfId="47276"/>
    <cellStyle name="Output 6 4 5 3 3" xfId="35468"/>
    <cellStyle name="Output 6 4 5 4" xfId="18227"/>
    <cellStyle name="Output 6 4 5 4 2" xfId="41848"/>
    <cellStyle name="Output 6 4 5 5" xfId="30040"/>
    <cellStyle name="Output 6 4 6" xfId="10955"/>
    <cellStyle name="Output 6 4 6 2" xfId="22765"/>
    <cellStyle name="Output 6 4 6 2 2" xfId="46384"/>
    <cellStyle name="Output 6 4 6 3" xfId="34576"/>
    <cellStyle name="Output 6 4 7" xfId="11373"/>
    <cellStyle name="Output 6 4 7 2" xfId="23183"/>
    <cellStyle name="Output 6 4 7 2 2" xfId="46802"/>
    <cellStyle name="Output 6 4 7 3" xfId="34994"/>
    <cellStyle name="Output 6 4 8" xfId="17442"/>
    <cellStyle name="Output 6 4 8 2" xfId="41063"/>
    <cellStyle name="Output 6 4 9" xfId="29255"/>
    <cellStyle name="Output 6 5" xfId="3399"/>
    <cellStyle name="Output 6 5 2" xfId="6036"/>
    <cellStyle name="Output 6 5 2 2" xfId="8395"/>
    <cellStyle name="Output 6 5 2 2 2" xfId="14680"/>
    <cellStyle name="Output 6 5 2 2 2 2" xfId="26490"/>
    <cellStyle name="Output 6 5 2 2 2 2 2" xfId="50109"/>
    <cellStyle name="Output 6 5 2 2 2 3" xfId="38301"/>
    <cellStyle name="Output 6 5 2 2 3" xfId="11026"/>
    <cellStyle name="Output 6 5 2 2 3 2" xfId="22836"/>
    <cellStyle name="Output 6 5 2 2 3 2 2" xfId="46455"/>
    <cellStyle name="Output 6 5 2 2 3 3" xfId="34647"/>
    <cellStyle name="Output 6 5 2 2 4" xfId="20209"/>
    <cellStyle name="Output 6 5 2 2 4 2" xfId="43830"/>
    <cellStyle name="Output 6 5 2 2 5" xfId="32022"/>
    <cellStyle name="Output 6 5 2 3" xfId="8742"/>
    <cellStyle name="Output 6 5 2 3 2" xfId="15027"/>
    <cellStyle name="Output 6 5 2 3 2 2" xfId="26837"/>
    <cellStyle name="Output 6 5 2 3 2 2 2" xfId="50456"/>
    <cellStyle name="Output 6 5 2 3 2 3" xfId="38648"/>
    <cellStyle name="Output 6 5 2 3 3" xfId="10693"/>
    <cellStyle name="Output 6 5 2 3 3 2" xfId="22503"/>
    <cellStyle name="Output 6 5 2 3 3 2 2" xfId="46122"/>
    <cellStyle name="Output 6 5 2 3 3 3" xfId="34314"/>
    <cellStyle name="Output 6 5 2 3 4" xfId="20556"/>
    <cellStyle name="Output 6 5 2 3 4 2" xfId="44177"/>
    <cellStyle name="Output 6 5 2 3 5" xfId="32369"/>
    <cellStyle name="Output 6 5 2 4" xfId="12362"/>
    <cellStyle name="Output 6 5 2 4 2" xfId="24172"/>
    <cellStyle name="Output 6 5 2 4 2 2" xfId="47791"/>
    <cellStyle name="Output 6 5 2 4 3" xfId="35983"/>
    <cellStyle name="Output 6 5 2 5" xfId="15903"/>
    <cellStyle name="Output 6 5 2 5 2" xfId="27713"/>
    <cellStyle name="Output 6 5 2 5 2 2" xfId="51332"/>
    <cellStyle name="Output 6 5 2 5 3" xfId="39524"/>
    <cellStyle name="Output 6 5 2 6" xfId="17932"/>
    <cellStyle name="Output 6 5 2 6 2" xfId="41553"/>
    <cellStyle name="Output 6 5 2 7" xfId="29745"/>
    <cellStyle name="Output 6 5 3" xfId="6230"/>
    <cellStyle name="Output 6 5 3 2" xfId="8570"/>
    <cellStyle name="Output 6 5 3 2 2" xfId="14855"/>
    <cellStyle name="Output 6 5 3 2 2 2" xfId="26665"/>
    <cellStyle name="Output 6 5 3 2 2 2 2" xfId="50284"/>
    <cellStyle name="Output 6 5 3 2 2 3" xfId="38476"/>
    <cellStyle name="Output 6 5 3 2 3" xfId="10311"/>
    <cellStyle name="Output 6 5 3 2 3 2" xfId="22121"/>
    <cellStyle name="Output 6 5 3 2 3 2 2" xfId="45740"/>
    <cellStyle name="Output 6 5 3 2 3 3" xfId="33932"/>
    <cellStyle name="Output 6 5 3 2 4" xfId="20384"/>
    <cellStyle name="Output 6 5 3 2 4 2" xfId="44005"/>
    <cellStyle name="Output 6 5 3 2 5" xfId="32197"/>
    <cellStyle name="Output 6 5 3 3" xfId="8908"/>
    <cellStyle name="Output 6 5 3 3 2" xfId="15193"/>
    <cellStyle name="Output 6 5 3 3 2 2" xfId="27003"/>
    <cellStyle name="Output 6 5 3 3 2 2 2" xfId="50622"/>
    <cellStyle name="Output 6 5 3 3 2 3" xfId="38814"/>
    <cellStyle name="Output 6 5 3 3 3" xfId="11600"/>
    <cellStyle name="Output 6 5 3 3 3 2" xfId="23410"/>
    <cellStyle name="Output 6 5 3 3 3 2 2" xfId="47029"/>
    <cellStyle name="Output 6 5 3 3 3 3" xfId="35221"/>
    <cellStyle name="Output 6 5 3 3 4" xfId="20722"/>
    <cellStyle name="Output 6 5 3 3 4 2" xfId="44343"/>
    <cellStyle name="Output 6 5 3 3 5" xfId="32535"/>
    <cellStyle name="Output 6 5 3 4" xfId="12539"/>
    <cellStyle name="Output 6 5 3 4 2" xfId="24349"/>
    <cellStyle name="Output 6 5 3 4 2 2" xfId="47968"/>
    <cellStyle name="Output 6 5 3 4 3" xfId="36160"/>
    <cellStyle name="Output 6 5 3 5" xfId="16163"/>
    <cellStyle name="Output 6 5 3 5 2" xfId="27973"/>
    <cellStyle name="Output 6 5 3 5 2 2" xfId="51592"/>
    <cellStyle name="Output 6 5 3 5 3" xfId="39784"/>
    <cellStyle name="Output 6 5 3 6" xfId="18098"/>
    <cellStyle name="Output 6 5 3 6 2" xfId="41719"/>
    <cellStyle name="Output 6 5 3 7" xfId="29911"/>
    <cellStyle name="Output 6 5 4" xfId="7401"/>
    <cellStyle name="Output 6 5 4 2" xfId="13686"/>
    <cellStyle name="Output 6 5 4 2 2" xfId="25496"/>
    <cellStyle name="Output 6 5 4 2 2 2" xfId="49115"/>
    <cellStyle name="Output 6 5 4 2 3" xfId="37307"/>
    <cellStyle name="Output 6 5 4 3" xfId="16686"/>
    <cellStyle name="Output 6 5 4 3 2" xfId="28496"/>
    <cellStyle name="Output 6 5 4 3 2 2" xfId="52115"/>
    <cellStyle name="Output 6 5 4 3 3" xfId="40307"/>
    <cellStyle name="Output 6 5 4 4" xfId="19215"/>
    <cellStyle name="Output 6 5 4 4 2" xfId="42836"/>
    <cellStyle name="Output 6 5 4 5" xfId="31028"/>
    <cellStyle name="Output 6 5 5" xfId="7146"/>
    <cellStyle name="Output 6 5 5 2" xfId="13431"/>
    <cellStyle name="Output 6 5 5 2 2" xfId="25241"/>
    <cellStyle name="Output 6 5 5 2 2 2" xfId="48860"/>
    <cellStyle name="Output 6 5 5 2 3" xfId="37052"/>
    <cellStyle name="Output 6 5 5 3" xfId="9993"/>
    <cellStyle name="Output 6 5 5 3 2" xfId="21803"/>
    <cellStyle name="Output 6 5 5 3 2 2" xfId="45422"/>
    <cellStyle name="Output 6 5 5 3 3" xfId="33614"/>
    <cellStyle name="Output 6 5 5 4" xfId="18960"/>
    <cellStyle name="Output 6 5 5 4 2" xfId="42581"/>
    <cellStyle name="Output 6 5 5 5" xfId="30773"/>
    <cellStyle name="Output 6 5 6" xfId="10822"/>
    <cellStyle name="Output 6 5 6 2" xfId="22632"/>
    <cellStyle name="Output 6 5 6 2 2" xfId="46251"/>
    <cellStyle name="Output 6 5 6 3" xfId="34443"/>
    <cellStyle name="Output 6 5 7" xfId="16601"/>
    <cellStyle name="Output 6 5 7 2" xfId="28411"/>
    <cellStyle name="Output 6 5 7 2 2" xfId="52030"/>
    <cellStyle name="Output 6 5 7 3" xfId="40222"/>
    <cellStyle name="Output 6 5 8" xfId="17316"/>
    <cellStyle name="Output 6 5 8 2" xfId="40937"/>
    <cellStyle name="Output 6 5 9" xfId="29129"/>
    <cellStyle name="Output 6 6" xfId="3487"/>
    <cellStyle name="Output 6 6 2" xfId="6246"/>
    <cellStyle name="Output 6 6 2 2" xfId="8586"/>
    <cellStyle name="Output 6 6 2 2 2" xfId="14871"/>
    <cellStyle name="Output 6 6 2 2 2 2" xfId="26681"/>
    <cellStyle name="Output 6 6 2 2 2 2 2" xfId="50300"/>
    <cellStyle name="Output 6 6 2 2 2 3" xfId="38492"/>
    <cellStyle name="Output 6 6 2 2 3" xfId="11930"/>
    <cellStyle name="Output 6 6 2 2 3 2" xfId="23740"/>
    <cellStyle name="Output 6 6 2 2 3 2 2" xfId="47359"/>
    <cellStyle name="Output 6 6 2 2 3 3" xfId="35551"/>
    <cellStyle name="Output 6 6 2 2 4" xfId="20400"/>
    <cellStyle name="Output 6 6 2 2 4 2" xfId="44021"/>
    <cellStyle name="Output 6 6 2 2 5" xfId="32213"/>
    <cellStyle name="Output 6 6 2 3" xfId="8924"/>
    <cellStyle name="Output 6 6 2 3 2" xfId="15209"/>
    <cellStyle name="Output 6 6 2 3 2 2" xfId="27019"/>
    <cellStyle name="Output 6 6 2 3 2 2 2" xfId="50638"/>
    <cellStyle name="Output 6 6 2 3 2 3" xfId="38830"/>
    <cellStyle name="Output 6 6 2 3 3" xfId="10405"/>
    <cellStyle name="Output 6 6 2 3 3 2" xfId="22215"/>
    <cellStyle name="Output 6 6 2 3 3 2 2" xfId="45834"/>
    <cellStyle name="Output 6 6 2 3 3 3" xfId="34026"/>
    <cellStyle name="Output 6 6 2 3 4" xfId="20738"/>
    <cellStyle name="Output 6 6 2 3 4 2" xfId="44359"/>
    <cellStyle name="Output 6 6 2 3 5" xfId="32551"/>
    <cellStyle name="Output 6 6 2 4" xfId="12555"/>
    <cellStyle name="Output 6 6 2 4 2" xfId="24365"/>
    <cellStyle name="Output 6 6 2 4 2 2" xfId="47984"/>
    <cellStyle name="Output 6 6 2 4 3" xfId="36176"/>
    <cellStyle name="Output 6 6 2 5" xfId="15486"/>
    <cellStyle name="Output 6 6 2 5 2" xfId="27296"/>
    <cellStyle name="Output 6 6 2 5 2 2" xfId="50915"/>
    <cellStyle name="Output 6 6 2 5 3" xfId="39107"/>
    <cellStyle name="Output 6 6 2 6" xfId="18114"/>
    <cellStyle name="Output 6 6 2 6 2" xfId="41735"/>
    <cellStyle name="Output 6 6 2 7" xfId="29927"/>
    <cellStyle name="Output 6 6 3" xfId="7489"/>
    <cellStyle name="Output 6 6 3 2" xfId="13774"/>
    <cellStyle name="Output 6 6 3 2 2" xfId="25584"/>
    <cellStyle name="Output 6 6 3 2 2 2" xfId="49203"/>
    <cellStyle name="Output 6 6 3 2 3" xfId="37395"/>
    <cellStyle name="Output 6 6 3 3" xfId="16634"/>
    <cellStyle name="Output 6 6 3 3 2" xfId="28444"/>
    <cellStyle name="Output 6 6 3 3 2 2" xfId="52063"/>
    <cellStyle name="Output 6 6 3 3 3" xfId="40255"/>
    <cellStyle name="Output 6 6 3 4" xfId="19303"/>
    <cellStyle name="Output 6 6 3 4 2" xfId="42924"/>
    <cellStyle name="Output 6 6 3 5" xfId="31116"/>
    <cellStyle name="Output 6 6 4" xfId="7550"/>
    <cellStyle name="Output 6 6 4 2" xfId="13835"/>
    <cellStyle name="Output 6 6 4 2 2" xfId="25645"/>
    <cellStyle name="Output 6 6 4 2 2 2" xfId="49264"/>
    <cellStyle name="Output 6 6 4 2 3" xfId="37456"/>
    <cellStyle name="Output 6 6 4 3" xfId="15833"/>
    <cellStyle name="Output 6 6 4 3 2" xfId="27643"/>
    <cellStyle name="Output 6 6 4 3 2 2" xfId="51262"/>
    <cellStyle name="Output 6 6 4 3 3" xfId="39454"/>
    <cellStyle name="Output 6 6 4 4" xfId="19364"/>
    <cellStyle name="Output 6 6 4 4 2" xfId="42985"/>
    <cellStyle name="Output 6 6 4 5" xfId="31177"/>
    <cellStyle name="Output 6 6 5" xfId="10910"/>
    <cellStyle name="Output 6 6 5 2" xfId="22720"/>
    <cellStyle name="Output 6 6 5 2 2" xfId="46339"/>
    <cellStyle name="Output 6 6 5 3" xfId="34531"/>
    <cellStyle name="Output 6 6 6" xfId="16668"/>
    <cellStyle name="Output 6 6 6 2" xfId="28478"/>
    <cellStyle name="Output 6 6 6 2 2" xfId="52097"/>
    <cellStyle name="Output 6 6 6 3" xfId="40289"/>
    <cellStyle name="Output 6 6 7" xfId="17404"/>
    <cellStyle name="Output 6 6 7 2" xfId="41025"/>
    <cellStyle name="Output 6 6 8" xfId="29217"/>
    <cellStyle name="Output 6 7" xfId="667"/>
    <cellStyle name="Output 6 7 2" xfId="6528"/>
    <cellStyle name="Output 6 7 2 2" xfId="12813"/>
    <cellStyle name="Output 6 7 2 2 2" xfId="24623"/>
    <cellStyle name="Output 6 7 2 2 2 2" xfId="48242"/>
    <cellStyle name="Output 6 7 2 2 3" xfId="36434"/>
    <cellStyle name="Output 6 7 2 3" xfId="10685"/>
    <cellStyle name="Output 6 7 2 3 2" xfId="22495"/>
    <cellStyle name="Output 6 7 2 3 2 2" xfId="46114"/>
    <cellStyle name="Output 6 7 2 3 3" xfId="34306"/>
    <cellStyle name="Output 6 7 2 4" xfId="18342"/>
    <cellStyle name="Output 6 7 2 4 2" xfId="41963"/>
    <cellStyle name="Output 6 7 2 5" xfId="30155"/>
    <cellStyle name="Output 6 7 3" xfId="6345"/>
    <cellStyle name="Output 6 7 3 2" xfId="12631"/>
    <cellStyle name="Output 6 7 3 2 2" xfId="24441"/>
    <cellStyle name="Output 6 7 3 2 2 2" xfId="48060"/>
    <cellStyle name="Output 6 7 3 2 3" xfId="36252"/>
    <cellStyle name="Output 6 7 3 3" xfId="16379"/>
    <cellStyle name="Output 6 7 3 3 2" xfId="28189"/>
    <cellStyle name="Output 6 7 3 3 2 2" xfId="51808"/>
    <cellStyle name="Output 6 7 3 3 3" xfId="40000"/>
    <cellStyle name="Output 6 7 3 4" xfId="18160"/>
    <cellStyle name="Output 6 7 3 4 2" xfId="41781"/>
    <cellStyle name="Output 6 7 3 5" xfId="29973"/>
    <cellStyle name="Output 6 7 4" xfId="9322"/>
    <cellStyle name="Output 6 7 4 2" xfId="21132"/>
    <cellStyle name="Output 6 7 4 2 2" xfId="44751"/>
    <cellStyle name="Output 6 7 4 3" xfId="32943"/>
    <cellStyle name="Output 6 7 5" xfId="16356"/>
    <cellStyle name="Output 6 7 5 2" xfId="28166"/>
    <cellStyle name="Output 6 7 5 2 2" xfId="51785"/>
    <cellStyle name="Output 6 7 5 3" xfId="39977"/>
    <cellStyle name="Output 6 7 6" xfId="16867"/>
    <cellStyle name="Output 6 7 6 2" xfId="40488"/>
    <cellStyle name="Output 6 7 7" xfId="28680"/>
    <cellStyle name="Output 7" xfId="698"/>
    <cellStyle name="Output 8" xfId="887"/>
    <cellStyle name="Output 8 2" xfId="1330"/>
    <cellStyle name="Output 8 2 2" xfId="1681"/>
    <cellStyle name="Output 8 2 2 2" xfId="2219"/>
    <cellStyle name="Output 8 2 2 2 2" xfId="4872"/>
    <cellStyle name="Output 8 2 2 2 2 2" xfId="8046"/>
    <cellStyle name="Output 8 2 2 2 2 2 2" xfId="14331"/>
    <cellStyle name="Output 8 2 2 2 2 2 2 2" xfId="26141"/>
    <cellStyle name="Output 8 2 2 2 2 2 2 2 2" xfId="49760"/>
    <cellStyle name="Output 8 2 2 2 2 2 2 3" xfId="37952"/>
    <cellStyle name="Output 8 2 2 2 2 2 3" xfId="10575"/>
    <cellStyle name="Output 8 2 2 2 2 2 3 2" xfId="22385"/>
    <cellStyle name="Output 8 2 2 2 2 2 3 2 2" xfId="46004"/>
    <cellStyle name="Output 8 2 2 2 2 2 3 3" xfId="34196"/>
    <cellStyle name="Output 8 2 2 2 2 2 4" xfId="19860"/>
    <cellStyle name="Output 8 2 2 2 2 2 4 2" xfId="43481"/>
    <cellStyle name="Output 8 2 2 2 2 2 5" xfId="31673"/>
    <cellStyle name="Output 8 2 2 2 2 3" xfId="7206"/>
    <cellStyle name="Output 8 2 2 2 2 3 2" xfId="13491"/>
    <cellStyle name="Output 8 2 2 2 2 3 2 2" xfId="25301"/>
    <cellStyle name="Output 8 2 2 2 2 3 2 2 2" xfId="48920"/>
    <cellStyle name="Output 8 2 2 2 2 3 2 3" xfId="37112"/>
    <cellStyle name="Output 8 2 2 2 2 3 3" xfId="16517"/>
    <cellStyle name="Output 8 2 2 2 2 3 3 2" xfId="28327"/>
    <cellStyle name="Output 8 2 2 2 2 3 3 2 2" xfId="51946"/>
    <cellStyle name="Output 8 2 2 2 2 3 3 3" xfId="40138"/>
    <cellStyle name="Output 8 2 2 2 2 3 4" xfId="19020"/>
    <cellStyle name="Output 8 2 2 2 2 3 4 2" xfId="42641"/>
    <cellStyle name="Output 8 2 2 2 2 3 5" xfId="30833"/>
    <cellStyle name="Output 8 2 2 2 2 4" xfId="11748"/>
    <cellStyle name="Output 8 2 2 2 2 4 2" xfId="23558"/>
    <cellStyle name="Output 8 2 2 2 2 4 2 2" xfId="47177"/>
    <cellStyle name="Output 8 2 2 2 2 4 3" xfId="35369"/>
    <cellStyle name="Output 8 2 2 2 2 5" xfId="15333"/>
    <cellStyle name="Output 8 2 2 2 2 5 2" xfId="27143"/>
    <cellStyle name="Output 8 2 2 2 2 5 2 2" xfId="50762"/>
    <cellStyle name="Output 8 2 2 2 2 5 3" xfId="38954"/>
    <cellStyle name="Output 8 2 2 2 2 6" xfId="17773"/>
    <cellStyle name="Output 8 2 2 2 2 6 2" xfId="41394"/>
    <cellStyle name="Output 8 2 2 2 2 7" xfId="29586"/>
    <cellStyle name="Output 8 2 2 2 3" xfId="6198"/>
    <cellStyle name="Output 8 2 2 2 3 2" xfId="8538"/>
    <cellStyle name="Output 8 2 2 2 3 2 2" xfId="14823"/>
    <cellStyle name="Output 8 2 2 2 3 2 2 2" xfId="26633"/>
    <cellStyle name="Output 8 2 2 2 3 2 2 2 2" xfId="50252"/>
    <cellStyle name="Output 8 2 2 2 3 2 2 3" xfId="38444"/>
    <cellStyle name="Output 8 2 2 2 3 2 3" xfId="9885"/>
    <cellStyle name="Output 8 2 2 2 3 2 3 2" xfId="21695"/>
    <cellStyle name="Output 8 2 2 2 3 2 3 2 2" xfId="45314"/>
    <cellStyle name="Output 8 2 2 2 3 2 3 3" xfId="33506"/>
    <cellStyle name="Output 8 2 2 2 3 2 4" xfId="20352"/>
    <cellStyle name="Output 8 2 2 2 3 2 4 2" xfId="43973"/>
    <cellStyle name="Output 8 2 2 2 3 2 5" xfId="32165"/>
    <cellStyle name="Output 8 2 2 2 3 3" xfId="8876"/>
    <cellStyle name="Output 8 2 2 2 3 3 2" xfId="15161"/>
    <cellStyle name="Output 8 2 2 2 3 3 2 2" xfId="26971"/>
    <cellStyle name="Output 8 2 2 2 3 3 2 2 2" xfId="50590"/>
    <cellStyle name="Output 8 2 2 2 3 3 2 3" xfId="38782"/>
    <cellStyle name="Output 8 2 2 2 3 3 3" xfId="15294"/>
    <cellStyle name="Output 8 2 2 2 3 3 3 2" xfId="27104"/>
    <cellStyle name="Output 8 2 2 2 3 3 3 2 2" xfId="50723"/>
    <cellStyle name="Output 8 2 2 2 3 3 3 3" xfId="38915"/>
    <cellStyle name="Output 8 2 2 2 3 3 4" xfId="20690"/>
    <cellStyle name="Output 8 2 2 2 3 3 4 2" xfId="44311"/>
    <cellStyle name="Output 8 2 2 2 3 3 5" xfId="32503"/>
    <cellStyle name="Output 8 2 2 2 3 4" xfId="12507"/>
    <cellStyle name="Output 8 2 2 2 3 4 2" xfId="24317"/>
    <cellStyle name="Output 8 2 2 2 3 4 2 2" xfId="47936"/>
    <cellStyle name="Output 8 2 2 2 3 4 3" xfId="36128"/>
    <cellStyle name="Output 8 2 2 2 3 5" xfId="15480"/>
    <cellStyle name="Output 8 2 2 2 3 5 2" xfId="27290"/>
    <cellStyle name="Output 8 2 2 2 3 5 2 2" xfId="50909"/>
    <cellStyle name="Output 8 2 2 2 3 5 3" xfId="39101"/>
    <cellStyle name="Output 8 2 2 2 3 6" xfId="18066"/>
    <cellStyle name="Output 8 2 2 2 3 6 2" xfId="41687"/>
    <cellStyle name="Output 8 2 2 2 3 7" xfId="29879"/>
    <cellStyle name="Output 8 2 2 2 4" xfId="7058"/>
    <cellStyle name="Output 8 2 2 2 4 2" xfId="13343"/>
    <cellStyle name="Output 8 2 2 2 4 2 2" xfId="25153"/>
    <cellStyle name="Output 8 2 2 2 4 2 2 2" xfId="48772"/>
    <cellStyle name="Output 8 2 2 2 4 2 3" xfId="36964"/>
    <cellStyle name="Output 8 2 2 2 4 3" xfId="15409"/>
    <cellStyle name="Output 8 2 2 2 4 3 2" xfId="27219"/>
    <cellStyle name="Output 8 2 2 2 4 3 2 2" xfId="50838"/>
    <cellStyle name="Output 8 2 2 2 4 3 3" xfId="39030"/>
    <cellStyle name="Output 8 2 2 2 4 4" xfId="18872"/>
    <cellStyle name="Output 8 2 2 2 4 4 2" xfId="42493"/>
    <cellStyle name="Output 8 2 2 2 4 5" xfId="30685"/>
    <cellStyle name="Output 8 2 2 2 5" xfId="7017"/>
    <cellStyle name="Output 8 2 2 2 5 2" xfId="13302"/>
    <cellStyle name="Output 8 2 2 2 5 2 2" xfId="25112"/>
    <cellStyle name="Output 8 2 2 2 5 2 2 2" xfId="48731"/>
    <cellStyle name="Output 8 2 2 2 5 2 3" xfId="36923"/>
    <cellStyle name="Output 8 2 2 2 5 3" xfId="11910"/>
    <cellStyle name="Output 8 2 2 2 5 3 2" xfId="23720"/>
    <cellStyle name="Output 8 2 2 2 5 3 2 2" xfId="47339"/>
    <cellStyle name="Output 8 2 2 2 5 3 3" xfId="35531"/>
    <cellStyle name="Output 8 2 2 2 5 4" xfId="18831"/>
    <cellStyle name="Output 8 2 2 2 5 4 2" xfId="42452"/>
    <cellStyle name="Output 8 2 2 2 5 5" xfId="30644"/>
    <cellStyle name="Output 8 2 2 2 6" xfId="10186"/>
    <cellStyle name="Output 8 2 2 2 6 2" xfId="21996"/>
    <cellStyle name="Output 8 2 2 2 6 2 2" xfId="45615"/>
    <cellStyle name="Output 8 2 2 2 6 3" xfId="33807"/>
    <cellStyle name="Output 8 2 2 2 7" xfId="16775"/>
    <cellStyle name="Output 8 2 2 2 7 2" xfId="28585"/>
    <cellStyle name="Output 8 2 2 2 7 2 2" xfId="52204"/>
    <cellStyle name="Output 8 2 2 2 7 3" xfId="40396"/>
    <cellStyle name="Output 8 2 2 2 8" xfId="17154"/>
    <cellStyle name="Output 8 2 2 2 8 2" xfId="40775"/>
    <cellStyle name="Output 8 2 2 2 9" xfId="28967"/>
    <cellStyle name="Output 8 2 2 3" xfId="4339"/>
    <cellStyle name="Output 8 2 2 3 2" xfId="7903"/>
    <cellStyle name="Output 8 2 2 3 2 2" xfId="14188"/>
    <cellStyle name="Output 8 2 2 3 2 2 2" xfId="25998"/>
    <cellStyle name="Output 8 2 2 3 2 2 2 2" xfId="49617"/>
    <cellStyle name="Output 8 2 2 3 2 2 3" xfId="37809"/>
    <cellStyle name="Output 8 2 2 3 2 3" xfId="9804"/>
    <cellStyle name="Output 8 2 2 3 2 3 2" xfId="21614"/>
    <cellStyle name="Output 8 2 2 3 2 3 2 2" xfId="45233"/>
    <cellStyle name="Output 8 2 2 3 2 3 3" xfId="33425"/>
    <cellStyle name="Output 8 2 2 3 2 4" xfId="19717"/>
    <cellStyle name="Output 8 2 2 3 2 4 2" xfId="43338"/>
    <cellStyle name="Output 8 2 2 3 2 5" xfId="31530"/>
    <cellStyle name="Output 8 2 2 3 3" xfId="6386"/>
    <cellStyle name="Output 8 2 2 3 3 2" xfId="12672"/>
    <cellStyle name="Output 8 2 2 3 3 2 2" xfId="24482"/>
    <cellStyle name="Output 8 2 2 3 3 2 2 2" xfId="48101"/>
    <cellStyle name="Output 8 2 2 3 3 2 3" xfId="36293"/>
    <cellStyle name="Output 8 2 2 3 3 3" xfId="16555"/>
    <cellStyle name="Output 8 2 2 3 3 3 2" xfId="28365"/>
    <cellStyle name="Output 8 2 2 3 3 3 2 2" xfId="51984"/>
    <cellStyle name="Output 8 2 2 3 3 3 3" xfId="40176"/>
    <cellStyle name="Output 8 2 2 3 3 4" xfId="18201"/>
    <cellStyle name="Output 8 2 2 3 3 4 2" xfId="41822"/>
    <cellStyle name="Output 8 2 2 3 3 5" xfId="30014"/>
    <cellStyle name="Output 8 2 2 3 4" xfId="11455"/>
    <cellStyle name="Output 8 2 2 3 4 2" xfId="23265"/>
    <cellStyle name="Output 8 2 2 3 4 2 2" xfId="46884"/>
    <cellStyle name="Output 8 2 2 3 4 3" xfId="35076"/>
    <cellStyle name="Output 8 2 2 3 5" xfId="9992"/>
    <cellStyle name="Output 8 2 2 3 5 2" xfId="21802"/>
    <cellStyle name="Output 8 2 2 3 5 2 2" xfId="45421"/>
    <cellStyle name="Output 8 2 2 3 5 3" xfId="33613"/>
    <cellStyle name="Output 8 2 2 3 6" xfId="17720"/>
    <cellStyle name="Output 8 2 2 3 6 2" xfId="41341"/>
    <cellStyle name="Output 8 2 2 3 7" xfId="29533"/>
    <cellStyle name="Output 8 2 2 4" xfId="6918"/>
    <cellStyle name="Output 8 2 2 4 2" xfId="13203"/>
    <cellStyle name="Output 8 2 2 4 2 2" xfId="25013"/>
    <cellStyle name="Output 8 2 2 4 2 2 2" xfId="48632"/>
    <cellStyle name="Output 8 2 2 4 2 3" xfId="36824"/>
    <cellStyle name="Output 8 2 2 4 3" xfId="15306"/>
    <cellStyle name="Output 8 2 2 4 3 2" xfId="27116"/>
    <cellStyle name="Output 8 2 2 4 3 2 2" xfId="50735"/>
    <cellStyle name="Output 8 2 2 4 3 3" xfId="38927"/>
    <cellStyle name="Output 8 2 2 4 4" xfId="18732"/>
    <cellStyle name="Output 8 2 2 4 4 2" xfId="42353"/>
    <cellStyle name="Output 8 2 2 4 5" xfId="30545"/>
    <cellStyle name="Output 8 2 2 5" xfId="6390"/>
    <cellStyle name="Output 8 2 2 5 2" xfId="12676"/>
    <cellStyle name="Output 8 2 2 5 2 2" xfId="24486"/>
    <cellStyle name="Output 8 2 2 5 2 2 2" xfId="48105"/>
    <cellStyle name="Output 8 2 2 5 2 3" xfId="36297"/>
    <cellStyle name="Output 8 2 2 5 3" xfId="15996"/>
    <cellStyle name="Output 8 2 2 5 3 2" xfId="27806"/>
    <cellStyle name="Output 8 2 2 5 3 2 2" xfId="51425"/>
    <cellStyle name="Output 8 2 2 5 3 3" xfId="39617"/>
    <cellStyle name="Output 8 2 2 5 4" xfId="18205"/>
    <cellStyle name="Output 8 2 2 5 4 2" xfId="41826"/>
    <cellStyle name="Output 8 2 2 5 5" xfId="30018"/>
    <cellStyle name="Output 8 2 2 6" xfId="9912"/>
    <cellStyle name="Output 8 2 2 6 2" xfId="21722"/>
    <cellStyle name="Output 8 2 2 6 2 2" xfId="45341"/>
    <cellStyle name="Output 8 2 2 6 3" xfId="33533"/>
    <cellStyle name="Output 8 2 2 7" xfId="16671"/>
    <cellStyle name="Output 8 2 2 7 2" xfId="28481"/>
    <cellStyle name="Output 8 2 2 7 2 2" xfId="52100"/>
    <cellStyle name="Output 8 2 2 7 3" xfId="40292"/>
    <cellStyle name="Output 8 2 2 8" xfId="17101"/>
    <cellStyle name="Output 8 2 2 8 2" xfId="40722"/>
    <cellStyle name="Output 8 2 2 9" xfId="28914"/>
    <cellStyle name="Output 8 2 3" xfId="4007"/>
    <cellStyle name="Output 8 2 3 2" xfId="7814"/>
    <cellStyle name="Output 8 2 3 2 2" xfId="14099"/>
    <cellStyle name="Output 8 2 3 2 2 2" xfId="25909"/>
    <cellStyle name="Output 8 2 3 2 2 2 2" xfId="49528"/>
    <cellStyle name="Output 8 2 3 2 2 3" xfId="37720"/>
    <cellStyle name="Output 8 2 3 2 3" xfId="16326"/>
    <cellStyle name="Output 8 2 3 2 3 2" xfId="28136"/>
    <cellStyle name="Output 8 2 3 2 3 2 2" xfId="51755"/>
    <cellStyle name="Output 8 2 3 2 3 3" xfId="39947"/>
    <cellStyle name="Output 8 2 3 2 4" xfId="19628"/>
    <cellStyle name="Output 8 2 3 2 4 2" xfId="43249"/>
    <cellStyle name="Output 8 2 3 2 5" xfId="31441"/>
    <cellStyle name="Output 8 2 3 3" xfId="6444"/>
    <cellStyle name="Output 8 2 3 3 2" xfId="12730"/>
    <cellStyle name="Output 8 2 3 3 2 2" xfId="24540"/>
    <cellStyle name="Output 8 2 3 3 2 2 2" xfId="48159"/>
    <cellStyle name="Output 8 2 3 3 2 3" xfId="36351"/>
    <cellStyle name="Output 8 2 3 3 3" xfId="16490"/>
    <cellStyle name="Output 8 2 3 3 3 2" xfId="28300"/>
    <cellStyle name="Output 8 2 3 3 3 2 2" xfId="51919"/>
    <cellStyle name="Output 8 2 3 3 3 3" xfId="40111"/>
    <cellStyle name="Output 8 2 3 3 4" xfId="18259"/>
    <cellStyle name="Output 8 2 3 3 4 2" xfId="41880"/>
    <cellStyle name="Output 8 2 3 3 5" xfId="30072"/>
    <cellStyle name="Output 8 2 3 4" xfId="11289"/>
    <cellStyle name="Output 8 2 3 4 2" xfId="23099"/>
    <cellStyle name="Output 8 2 3 4 2 2" xfId="46718"/>
    <cellStyle name="Output 8 2 3 4 3" xfId="34910"/>
    <cellStyle name="Output 8 2 3 5" xfId="10569"/>
    <cellStyle name="Output 8 2 3 5 2" xfId="22379"/>
    <cellStyle name="Output 8 2 3 5 2 2" xfId="45998"/>
    <cellStyle name="Output 8 2 3 5 3" xfId="34190"/>
    <cellStyle name="Output 8 2 3 6" xfId="17681"/>
    <cellStyle name="Output 8 2 3 6 2" xfId="41302"/>
    <cellStyle name="Output 8 2 3 7" xfId="29494"/>
    <cellStyle name="Output 8 2 4" xfId="6819"/>
    <cellStyle name="Output 8 2 4 2" xfId="13104"/>
    <cellStyle name="Output 8 2 4 2 2" xfId="24914"/>
    <cellStyle name="Output 8 2 4 2 2 2" xfId="48533"/>
    <cellStyle name="Output 8 2 4 2 3" xfId="36725"/>
    <cellStyle name="Output 8 2 4 3" xfId="11488"/>
    <cellStyle name="Output 8 2 4 3 2" xfId="23298"/>
    <cellStyle name="Output 8 2 4 3 2 2" xfId="46917"/>
    <cellStyle name="Output 8 2 4 3 3" xfId="35109"/>
    <cellStyle name="Output 8 2 4 4" xfId="18633"/>
    <cellStyle name="Output 8 2 4 4 2" xfId="42254"/>
    <cellStyle name="Output 8 2 4 5" xfId="30446"/>
    <cellStyle name="Output 8 2 5" xfId="8034"/>
    <cellStyle name="Output 8 2 5 2" xfId="14319"/>
    <cellStyle name="Output 8 2 5 2 2" xfId="26129"/>
    <cellStyle name="Output 8 2 5 2 2 2" xfId="49748"/>
    <cellStyle name="Output 8 2 5 2 3" xfId="37940"/>
    <cellStyle name="Output 8 2 5 3" xfId="11561"/>
    <cellStyle name="Output 8 2 5 3 2" xfId="23371"/>
    <cellStyle name="Output 8 2 5 3 2 2" xfId="46990"/>
    <cellStyle name="Output 8 2 5 3 3" xfId="35182"/>
    <cellStyle name="Output 8 2 5 4" xfId="19848"/>
    <cellStyle name="Output 8 2 5 4 2" xfId="43469"/>
    <cellStyle name="Output 8 2 5 5" xfId="31661"/>
    <cellStyle name="Output 8 2 6" xfId="9730"/>
    <cellStyle name="Output 8 2 6 2" xfId="21540"/>
    <cellStyle name="Output 8 2 6 2 2" xfId="45159"/>
    <cellStyle name="Output 8 2 6 3" xfId="33351"/>
    <cellStyle name="Output 8 2 7" xfId="15284"/>
    <cellStyle name="Output 8 2 7 2" xfId="27094"/>
    <cellStyle name="Output 8 2 7 2 2" xfId="50713"/>
    <cellStyle name="Output 8 2 7 3" xfId="38905"/>
    <cellStyle name="Output 8 2 8" xfId="17062"/>
    <cellStyle name="Output 8 2 8 2" xfId="40683"/>
    <cellStyle name="Output 8 2 9" xfId="28875"/>
    <cellStyle name="Output 8 3" xfId="3736"/>
    <cellStyle name="Output 8 3 2" xfId="7641"/>
    <cellStyle name="Output 8 3 2 2" xfId="13926"/>
    <cellStyle name="Output 8 3 2 2 2" xfId="25736"/>
    <cellStyle name="Output 8 3 2 2 2 2" xfId="49355"/>
    <cellStyle name="Output 8 3 2 2 3" xfId="37547"/>
    <cellStyle name="Output 8 3 2 3" xfId="16561"/>
    <cellStyle name="Output 8 3 2 3 2" xfId="28371"/>
    <cellStyle name="Output 8 3 2 3 2 2" xfId="51990"/>
    <cellStyle name="Output 8 3 2 3 3" xfId="40182"/>
    <cellStyle name="Output 8 3 2 4" xfId="19455"/>
    <cellStyle name="Output 8 3 2 4 2" xfId="43076"/>
    <cellStyle name="Output 8 3 2 5" xfId="31268"/>
    <cellStyle name="Output 8 3 3" xfId="8148"/>
    <cellStyle name="Output 8 3 3 2" xfId="14433"/>
    <cellStyle name="Output 8 3 3 2 2" xfId="26243"/>
    <cellStyle name="Output 8 3 3 2 2 2" xfId="49862"/>
    <cellStyle name="Output 8 3 3 2 3" xfId="38054"/>
    <cellStyle name="Output 8 3 3 3" xfId="12228"/>
    <cellStyle name="Output 8 3 3 3 2" xfId="24038"/>
    <cellStyle name="Output 8 3 3 3 2 2" xfId="47657"/>
    <cellStyle name="Output 8 3 3 3 3" xfId="35849"/>
    <cellStyle name="Output 8 3 3 4" xfId="19962"/>
    <cellStyle name="Output 8 3 3 4 2" xfId="43583"/>
    <cellStyle name="Output 8 3 3 5" xfId="31775"/>
    <cellStyle name="Output 8 3 4" xfId="11083"/>
    <cellStyle name="Output 8 3 4 2" xfId="22893"/>
    <cellStyle name="Output 8 3 4 2 2" xfId="46512"/>
    <cellStyle name="Output 8 3 4 3" xfId="34704"/>
    <cellStyle name="Output 8 3 5" xfId="11537"/>
    <cellStyle name="Output 8 3 5 2" xfId="23347"/>
    <cellStyle name="Output 8 3 5 2 2" xfId="46966"/>
    <cellStyle name="Output 8 3 5 3" xfId="35158"/>
    <cellStyle name="Output 8 3 6" xfId="17529"/>
    <cellStyle name="Output 8 3 6 2" xfId="41150"/>
    <cellStyle name="Output 8 3 7" xfId="29342"/>
    <cellStyle name="Output 8 4" xfId="6615"/>
    <cellStyle name="Output 8 4 2" xfId="12900"/>
    <cellStyle name="Output 8 4 2 2" xfId="24710"/>
    <cellStyle name="Output 8 4 2 2 2" xfId="48329"/>
    <cellStyle name="Output 8 4 2 3" xfId="36521"/>
    <cellStyle name="Output 8 4 3" xfId="10455"/>
    <cellStyle name="Output 8 4 3 2" xfId="22265"/>
    <cellStyle name="Output 8 4 3 2 2" xfId="45884"/>
    <cellStyle name="Output 8 4 3 3" xfId="34076"/>
    <cellStyle name="Output 8 4 4" xfId="18429"/>
    <cellStyle name="Output 8 4 4 2" xfId="42050"/>
    <cellStyle name="Output 8 4 5" xfId="30242"/>
    <cellStyle name="Output 8 5" xfId="8126"/>
    <cellStyle name="Output 8 5 2" xfId="14411"/>
    <cellStyle name="Output 8 5 2 2" xfId="26221"/>
    <cellStyle name="Output 8 5 2 2 2" xfId="49840"/>
    <cellStyle name="Output 8 5 2 3" xfId="38032"/>
    <cellStyle name="Output 8 5 3" xfId="10017"/>
    <cellStyle name="Output 8 5 3 2" xfId="21827"/>
    <cellStyle name="Output 8 5 3 2 2" xfId="45446"/>
    <cellStyle name="Output 8 5 3 3" xfId="33638"/>
    <cellStyle name="Output 8 5 4" xfId="19940"/>
    <cellStyle name="Output 8 5 4 2" xfId="43561"/>
    <cellStyle name="Output 8 5 5" xfId="31753"/>
    <cellStyle name="Output 8 6" xfId="9442"/>
    <cellStyle name="Output 8 6 2" xfId="21252"/>
    <cellStyle name="Output 8 6 2 2" xfId="44871"/>
    <cellStyle name="Output 8 6 3" xfId="33063"/>
    <cellStyle name="Output 8 7" xfId="11914"/>
    <cellStyle name="Output 8 7 2" xfId="23724"/>
    <cellStyle name="Output 8 7 2 2" xfId="47343"/>
    <cellStyle name="Output 8 7 3" xfId="35535"/>
    <cellStyle name="Output 8 8" xfId="16910"/>
    <cellStyle name="Output 8 8 2" xfId="40531"/>
    <cellStyle name="Output 8 9" xfId="28723"/>
    <cellStyle name="Output 9" xfId="966"/>
    <cellStyle name="Output 9 2" xfId="1331"/>
    <cellStyle name="Output 9 2 2" xfId="1682"/>
    <cellStyle name="Output 9 2 2 2" xfId="2220"/>
    <cellStyle name="Output 9 2 2 2 2" xfId="4873"/>
    <cellStyle name="Output 9 2 2 2 2 2" xfId="8047"/>
    <cellStyle name="Output 9 2 2 2 2 2 2" xfId="14332"/>
    <cellStyle name="Output 9 2 2 2 2 2 2 2" xfId="26142"/>
    <cellStyle name="Output 9 2 2 2 2 2 2 2 2" xfId="49761"/>
    <cellStyle name="Output 9 2 2 2 2 2 2 3" xfId="37953"/>
    <cellStyle name="Output 9 2 2 2 2 2 3" xfId="15815"/>
    <cellStyle name="Output 9 2 2 2 2 2 3 2" xfId="27625"/>
    <cellStyle name="Output 9 2 2 2 2 2 3 2 2" xfId="51244"/>
    <cellStyle name="Output 9 2 2 2 2 2 3 3" xfId="39436"/>
    <cellStyle name="Output 9 2 2 2 2 2 4" xfId="19861"/>
    <cellStyle name="Output 9 2 2 2 2 2 4 2" xfId="43482"/>
    <cellStyle name="Output 9 2 2 2 2 2 5" xfId="31674"/>
    <cellStyle name="Output 9 2 2 2 2 3" xfId="8087"/>
    <cellStyle name="Output 9 2 2 2 2 3 2" xfId="14372"/>
    <cellStyle name="Output 9 2 2 2 2 3 2 2" xfId="26182"/>
    <cellStyle name="Output 9 2 2 2 2 3 2 2 2" xfId="49801"/>
    <cellStyle name="Output 9 2 2 2 2 3 2 3" xfId="37993"/>
    <cellStyle name="Output 9 2 2 2 2 3 3" xfId="9514"/>
    <cellStyle name="Output 9 2 2 2 2 3 3 2" xfId="21324"/>
    <cellStyle name="Output 9 2 2 2 2 3 3 2 2" xfId="44943"/>
    <cellStyle name="Output 9 2 2 2 2 3 3 3" xfId="33135"/>
    <cellStyle name="Output 9 2 2 2 2 3 4" xfId="19901"/>
    <cellStyle name="Output 9 2 2 2 2 3 4 2" xfId="43522"/>
    <cellStyle name="Output 9 2 2 2 2 3 5" xfId="31714"/>
    <cellStyle name="Output 9 2 2 2 2 4" xfId="11749"/>
    <cellStyle name="Output 9 2 2 2 2 4 2" xfId="23559"/>
    <cellStyle name="Output 9 2 2 2 2 4 2 2" xfId="47178"/>
    <cellStyle name="Output 9 2 2 2 2 4 3" xfId="35370"/>
    <cellStyle name="Output 9 2 2 2 2 5" xfId="10567"/>
    <cellStyle name="Output 9 2 2 2 2 5 2" xfId="22377"/>
    <cellStyle name="Output 9 2 2 2 2 5 2 2" xfId="45996"/>
    <cellStyle name="Output 9 2 2 2 2 5 3" xfId="34188"/>
    <cellStyle name="Output 9 2 2 2 2 6" xfId="17774"/>
    <cellStyle name="Output 9 2 2 2 2 6 2" xfId="41395"/>
    <cellStyle name="Output 9 2 2 2 2 7" xfId="29587"/>
    <cellStyle name="Output 9 2 2 2 3" xfId="6199"/>
    <cellStyle name="Output 9 2 2 2 3 2" xfId="8539"/>
    <cellStyle name="Output 9 2 2 2 3 2 2" xfId="14824"/>
    <cellStyle name="Output 9 2 2 2 3 2 2 2" xfId="26634"/>
    <cellStyle name="Output 9 2 2 2 3 2 2 2 2" xfId="50253"/>
    <cellStyle name="Output 9 2 2 2 3 2 2 3" xfId="38445"/>
    <cellStyle name="Output 9 2 2 2 3 2 3" xfId="12315"/>
    <cellStyle name="Output 9 2 2 2 3 2 3 2" xfId="24125"/>
    <cellStyle name="Output 9 2 2 2 3 2 3 2 2" xfId="47744"/>
    <cellStyle name="Output 9 2 2 2 3 2 3 3" xfId="35936"/>
    <cellStyle name="Output 9 2 2 2 3 2 4" xfId="20353"/>
    <cellStyle name="Output 9 2 2 2 3 2 4 2" xfId="43974"/>
    <cellStyle name="Output 9 2 2 2 3 2 5" xfId="32166"/>
    <cellStyle name="Output 9 2 2 2 3 3" xfId="8877"/>
    <cellStyle name="Output 9 2 2 2 3 3 2" xfId="15162"/>
    <cellStyle name="Output 9 2 2 2 3 3 2 2" xfId="26972"/>
    <cellStyle name="Output 9 2 2 2 3 3 2 2 2" xfId="50591"/>
    <cellStyle name="Output 9 2 2 2 3 3 2 3" xfId="38783"/>
    <cellStyle name="Output 9 2 2 2 3 3 3" xfId="12112"/>
    <cellStyle name="Output 9 2 2 2 3 3 3 2" xfId="23922"/>
    <cellStyle name="Output 9 2 2 2 3 3 3 2 2" xfId="47541"/>
    <cellStyle name="Output 9 2 2 2 3 3 3 3" xfId="35733"/>
    <cellStyle name="Output 9 2 2 2 3 3 4" xfId="20691"/>
    <cellStyle name="Output 9 2 2 2 3 3 4 2" xfId="44312"/>
    <cellStyle name="Output 9 2 2 2 3 3 5" xfId="32504"/>
    <cellStyle name="Output 9 2 2 2 3 4" xfId="12508"/>
    <cellStyle name="Output 9 2 2 2 3 4 2" xfId="24318"/>
    <cellStyle name="Output 9 2 2 2 3 4 2 2" xfId="47937"/>
    <cellStyle name="Output 9 2 2 2 3 4 3" xfId="36129"/>
    <cellStyle name="Output 9 2 2 2 3 5" xfId="10234"/>
    <cellStyle name="Output 9 2 2 2 3 5 2" xfId="22044"/>
    <cellStyle name="Output 9 2 2 2 3 5 2 2" xfId="45663"/>
    <cellStyle name="Output 9 2 2 2 3 5 3" xfId="33855"/>
    <cellStyle name="Output 9 2 2 2 3 6" xfId="18067"/>
    <cellStyle name="Output 9 2 2 2 3 6 2" xfId="41688"/>
    <cellStyle name="Output 9 2 2 2 3 7" xfId="29880"/>
    <cellStyle name="Output 9 2 2 2 4" xfId="7059"/>
    <cellStyle name="Output 9 2 2 2 4 2" xfId="13344"/>
    <cellStyle name="Output 9 2 2 2 4 2 2" xfId="25154"/>
    <cellStyle name="Output 9 2 2 2 4 2 2 2" xfId="48773"/>
    <cellStyle name="Output 9 2 2 2 4 2 3" xfId="36965"/>
    <cellStyle name="Output 9 2 2 2 4 3" xfId="9132"/>
    <cellStyle name="Output 9 2 2 2 4 3 2" xfId="20942"/>
    <cellStyle name="Output 9 2 2 2 4 3 2 2" xfId="44561"/>
    <cellStyle name="Output 9 2 2 2 4 3 3" xfId="32753"/>
    <cellStyle name="Output 9 2 2 2 4 4" xfId="18873"/>
    <cellStyle name="Output 9 2 2 2 4 4 2" xfId="42494"/>
    <cellStyle name="Output 9 2 2 2 4 5" xfId="30686"/>
    <cellStyle name="Output 9 2 2 2 5" xfId="6878"/>
    <cellStyle name="Output 9 2 2 2 5 2" xfId="13163"/>
    <cellStyle name="Output 9 2 2 2 5 2 2" xfId="24973"/>
    <cellStyle name="Output 9 2 2 2 5 2 2 2" xfId="48592"/>
    <cellStyle name="Output 9 2 2 2 5 2 3" xfId="36784"/>
    <cellStyle name="Output 9 2 2 2 5 3" xfId="15798"/>
    <cellStyle name="Output 9 2 2 2 5 3 2" xfId="27608"/>
    <cellStyle name="Output 9 2 2 2 5 3 2 2" xfId="51227"/>
    <cellStyle name="Output 9 2 2 2 5 3 3" xfId="39419"/>
    <cellStyle name="Output 9 2 2 2 5 4" xfId="18692"/>
    <cellStyle name="Output 9 2 2 2 5 4 2" xfId="42313"/>
    <cellStyle name="Output 9 2 2 2 5 5" xfId="30505"/>
    <cellStyle name="Output 9 2 2 2 6" xfId="10187"/>
    <cellStyle name="Output 9 2 2 2 6 2" xfId="21997"/>
    <cellStyle name="Output 9 2 2 2 6 2 2" xfId="45616"/>
    <cellStyle name="Output 9 2 2 2 6 3" xfId="33808"/>
    <cellStyle name="Output 9 2 2 2 7" xfId="16628"/>
    <cellStyle name="Output 9 2 2 2 7 2" xfId="28438"/>
    <cellStyle name="Output 9 2 2 2 7 2 2" xfId="52057"/>
    <cellStyle name="Output 9 2 2 2 7 3" xfId="40249"/>
    <cellStyle name="Output 9 2 2 2 8" xfId="17155"/>
    <cellStyle name="Output 9 2 2 2 8 2" xfId="40776"/>
    <cellStyle name="Output 9 2 2 2 9" xfId="28968"/>
    <cellStyle name="Output 9 2 2 3" xfId="4340"/>
    <cellStyle name="Output 9 2 2 3 2" xfId="7904"/>
    <cellStyle name="Output 9 2 2 3 2 2" xfId="14189"/>
    <cellStyle name="Output 9 2 2 3 2 2 2" xfId="25999"/>
    <cellStyle name="Output 9 2 2 3 2 2 2 2" xfId="49618"/>
    <cellStyle name="Output 9 2 2 3 2 2 3" xfId="37810"/>
    <cellStyle name="Output 9 2 2 3 2 3" xfId="12017"/>
    <cellStyle name="Output 9 2 2 3 2 3 2" xfId="23827"/>
    <cellStyle name="Output 9 2 2 3 2 3 2 2" xfId="47446"/>
    <cellStyle name="Output 9 2 2 3 2 3 3" xfId="35638"/>
    <cellStyle name="Output 9 2 2 3 2 4" xfId="19718"/>
    <cellStyle name="Output 9 2 2 3 2 4 2" xfId="43339"/>
    <cellStyle name="Output 9 2 2 3 2 5" xfId="31531"/>
    <cellStyle name="Output 9 2 2 3 3" xfId="6338"/>
    <cellStyle name="Output 9 2 2 3 3 2" xfId="12624"/>
    <cellStyle name="Output 9 2 2 3 3 2 2" xfId="24434"/>
    <cellStyle name="Output 9 2 2 3 3 2 2 2" xfId="48053"/>
    <cellStyle name="Output 9 2 2 3 3 2 3" xfId="36245"/>
    <cellStyle name="Output 9 2 2 3 3 3" xfId="16739"/>
    <cellStyle name="Output 9 2 2 3 3 3 2" xfId="28549"/>
    <cellStyle name="Output 9 2 2 3 3 3 2 2" xfId="52168"/>
    <cellStyle name="Output 9 2 2 3 3 3 3" xfId="40360"/>
    <cellStyle name="Output 9 2 2 3 3 4" xfId="18153"/>
    <cellStyle name="Output 9 2 2 3 3 4 2" xfId="41774"/>
    <cellStyle name="Output 9 2 2 3 3 5" xfId="29966"/>
    <cellStyle name="Output 9 2 2 3 4" xfId="11456"/>
    <cellStyle name="Output 9 2 2 3 4 2" xfId="23266"/>
    <cellStyle name="Output 9 2 2 3 4 2 2" xfId="46885"/>
    <cellStyle name="Output 9 2 2 3 4 3" xfId="35077"/>
    <cellStyle name="Output 9 2 2 3 5" xfId="11411"/>
    <cellStyle name="Output 9 2 2 3 5 2" xfId="23221"/>
    <cellStyle name="Output 9 2 2 3 5 2 2" xfId="46840"/>
    <cellStyle name="Output 9 2 2 3 5 3" xfId="35032"/>
    <cellStyle name="Output 9 2 2 3 6" xfId="17721"/>
    <cellStyle name="Output 9 2 2 3 6 2" xfId="41342"/>
    <cellStyle name="Output 9 2 2 3 7" xfId="29534"/>
    <cellStyle name="Output 9 2 2 4" xfId="6919"/>
    <cellStyle name="Output 9 2 2 4 2" xfId="13204"/>
    <cellStyle name="Output 9 2 2 4 2 2" xfId="25014"/>
    <cellStyle name="Output 9 2 2 4 2 2 2" xfId="48633"/>
    <cellStyle name="Output 9 2 2 4 2 3" xfId="36825"/>
    <cellStyle name="Output 9 2 2 4 3" xfId="11228"/>
    <cellStyle name="Output 9 2 2 4 3 2" xfId="23038"/>
    <cellStyle name="Output 9 2 2 4 3 2 2" xfId="46657"/>
    <cellStyle name="Output 9 2 2 4 3 3" xfId="34849"/>
    <cellStyle name="Output 9 2 2 4 4" xfId="18733"/>
    <cellStyle name="Output 9 2 2 4 4 2" xfId="42354"/>
    <cellStyle name="Output 9 2 2 4 5" xfId="30546"/>
    <cellStyle name="Output 9 2 2 5" xfId="7798"/>
    <cellStyle name="Output 9 2 2 5 2" xfId="14083"/>
    <cellStyle name="Output 9 2 2 5 2 2" xfId="25893"/>
    <cellStyle name="Output 9 2 2 5 2 2 2" xfId="49512"/>
    <cellStyle name="Output 9 2 2 5 2 3" xfId="37704"/>
    <cellStyle name="Output 9 2 2 5 3" xfId="16506"/>
    <cellStyle name="Output 9 2 2 5 3 2" xfId="28316"/>
    <cellStyle name="Output 9 2 2 5 3 2 2" xfId="51935"/>
    <cellStyle name="Output 9 2 2 5 3 3" xfId="40127"/>
    <cellStyle name="Output 9 2 2 5 4" xfId="19612"/>
    <cellStyle name="Output 9 2 2 5 4 2" xfId="43233"/>
    <cellStyle name="Output 9 2 2 5 5" xfId="31425"/>
    <cellStyle name="Output 9 2 2 6" xfId="9913"/>
    <cellStyle name="Output 9 2 2 6 2" xfId="21723"/>
    <cellStyle name="Output 9 2 2 6 2 2" xfId="45342"/>
    <cellStyle name="Output 9 2 2 6 3" xfId="33534"/>
    <cellStyle name="Output 9 2 2 7" xfId="15790"/>
    <cellStyle name="Output 9 2 2 7 2" xfId="27600"/>
    <cellStyle name="Output 9 2 2 7 2 2" xfId="51219"/>
    <cellStyle name="Output 9 2 2 7 3" xfId="39411"/>
    <cellStyle name="Output 9 2 2 8" xfId="17102"/>
    <cellStyle name="Output 9 2 2 8 2" xfId="40723"/>
    <cellStyle name="Output 9 2 2 9" xfId="28915"/>
    <cellStyle name="Output 9 2 3" xfId="4008"/>
    <cellStyle name="Output 9 2 3 2" xfId="7815"/>
    <cellStyle name="Output 9 2 3 2 2" xfId="14100"/>
    <cellStyle name="Output 9 2 3 2 2 2" xfId="25910"/>
    <cellStyle name="Output 9 2 3 2 2 2 2" xfId="49529"/>
    <cellStyle name="Output 9 2 3 2 2 3" xfId="37721"/>
    <cellStyle name="Output 9 2 3 2 3" xfId="11366"/>
    <cellStyle name="Output 9 2 3 2 3 2" xfId="23176"/>
    <cellStyle name="Output 9 2 3 2 3 2 2" xfId="46795"/>
    <cellStyle name="Output 9 2 3 2 3 3" xfId="34987"/>
    <cellStyle name="Output 9 2 3 2 4" xfId="19629"/>
    <cellStyle name="Output 9 2 3 2 4 2" xfId="43250"/>
    <cellStyle name="Output 9 2 3 2 5" xfId="31442"/>
    <cellStyle name="Output 9 2 3 3" xfId="6562"/>
    <cellStyle name="Output 9 2 3 3 2" xfId="12847"/>
    <cellStyle name="Output 9 2 3 3 2 2" xfId="24657"/>
    <cellStyle name="Output 9 2 3 3 2 2 2" xfId="48276"/>
    <cellStyle name="Output 9 2 3 3 2 3" xfId="36468"/>
    <cellStyle name="Output 9 2 3 3 3" xfId="10067"/>
    <cellStyle name="Output 9 2 3 3 3 2" xfId="21877"/>
    <cellStyle name="Output 9 2 3 3 3 2 2" xfId="45496"/>
    <cellStyle name="Output 9 2 3 3 3 3" xfId="33688"/>
    <cellStyle name="Output 9 2 3 3 4" xfId="18376"/>
    <cellStyle name="Output 9 2 3 3 4 2" xfId="41997"/>
    <cellStyle name="Output 9 2 3 3 5" xfId="30189"/>
    <cellStyle name="Output 9 2 3 4" xfId="11290"/>
    <cellStyle name="Output 9 2 3 4 2" xfId="23100"/>
    <cellStyle name="Output 9 2 3 4 2 2" xfId="46719"/>
    <cellStyle name="Output 9 2 3 4 3" xfId="34911"/>
    <cellStyle name="Output 9 2 3 5" xfId="11813"/>
    <cellStyle name="Output 9 2 3 5 2" xfId="23623"/>
    <cellStyle name="Output 9 2 3 5 2 2" xfId="47242"/>
    <cellStyle name="Output 9 2 3 5 3" xfId="35434"/>
    <cellStyle name="Output 9 2 3 6" xfId="17682"/>
    <cellStyle name="Output 9 2 3 6 2" xfId="41303"/>
    <cellStyle name="Output 9 2 3 7" xfId="29495"/>
    <cellStyle name="Output 9 2 4" xfId="6820"/>
    <cellStyle name="Output 9 2 4 2" xfId="13105"/>
    <cellStyle name="Output 9 2 4 2 2" xfId="24915"/>
    <cellStyle name="Output 9 2 4 2 2 2" xfId="48534"/>
    <cellStyle name="Output 9 2 4 2 3" xfId="36726"/>
    <cellStyle name="Output 9 2 4 3" xfId="15385"/>
    <cellStyle name="Output 9 2 4 3 2" xfId="27195"/>
    <cellStyle name="Output 9 2 4 3 2 2" xfId="50814"/>
    <cellStyle name="Output 9 2 4 3 3" xfId="39006"/>
    <cellStyle name="Output 9 2 4 4" xfId="18634"/>
    <cellStyle name="Output 9 2 4 4 2" xfId="42255"/>
    <cellStyle name="Output 9 2 4 5" xfId="30447"/>
    <cellStyle name="Output 9 2 5" xfId="7045"/>
    <cellStyle name="Output 9 2 5 2" xfId="13330"/>
    <cellStyle name="Output 9 2 5 2 2" xfId="25140"/>
    <cellStyle name="Output 9 2 5 2 2 2" xfId="48759"/>
    <cellStyle name="Output 9 2 5 2 3" xfId="36951"/>
    <cellStyle name="Output 9 2 5 3" xfId="15651"/>
    <cellStyle name="Output 9 2 5 3 2" xfId="27461"/>
    <cellStyle name="Output 9 2 5 3 2 2" xfId="51080"/>
    <cellStyle name="Output 9 2 5 3 3" xfId="39272"/>
    <cellStyle name="Output 9 2 5 4" xfId="18859"/>
    <cellStyle name="Output 9 2 5 4 2" xfId="42480"/>
    <cellStyle name="Output 9 2 5 5" xfId="30672"/>
    <cellStyle name="Output 9 2 6" xfId="9731"/>
    <cellStyle name="Output 9 2 6 2" xfId="21541"/>
    <cellStyle name="Output 9 2 6 2 2" xfId="45160"/>
    <cellStyle name="Output 9 2 6 3" xfId="33352"/>
    <cellStyle name="Output 9 2 7" xfId="12138"/>
    <cellStyle name="Output 9 2 7 2" xfId="23948"/>
    <cellStyle name="Output 9 2 7 2 2" xfId="47567"/>
    <cellStyle name="Output 9 2 7 3" xfId="35759"/>
    <cellStyle name="Output 9 2 8" xfId="17063"/>
    <cellStyle name="Output 9 2 8 2" xfId="40684"/>
    <cellStyle name="Output 9 2 9" xfId="28876"/>
    <cellStyle name="Output 9 3" xfId="3746"/>
    <cellStyle name="Output 9 3 2" xfId="7651"/>
    <cellStyle name="Output 9 3 2 2" xfId="13936"/>
    <cellStyle name="Output 9 3 2 2 2" xfId="25746"/>
    <cellStyle name="Output 9 3 2 2 2 2" xfId="49365"/>
    <cellStyle name="Output 9 3 2 2 3" xfId="37557"/>
    <cellStyle name="Output 9 3 2 3" xfId="16055"/>
    <cellStyle name="Output 9 3 2 3 2" xfId="27865"/>
    <cellStyle name="Output 9 3 2 3 2 2" xfId="51484"/>
    <cellStyle name="Output 9 3 2 3 3" xfId="39676"/>
    <cellStyle name="Output 9 3 2 4" xfId="19465"/>
    <cellStyle name="Output 9 3 2 4 2" xfId="43086"/>
    <cellStyle name="Output 9 3 2 5" xfId="31278"/>
    <cellStyle name="Output 9 3 3" xfId="7098"/>
    <cellStyle name="Output 9 3 3 2" xfId="13383"/>
    <cellStyle name="Output 9 3 3 2 2" xfId="25193"/>
    <cellStyle name="Output 9 3 3 2 2 2" xfId="48812"/>
    <cellStyle name="Output 9 3 3 2 3" xfId="37004"/>
    <cellStyle name="Output 9 3 3 3" xfId="15325"/>
    <cellStyle name="Output 9 3 3 3 2" xfId="27135"/>
    <cellStyle name="Output 9 3 3 3 2 2" xfId="50754"/>
    <cellStyle name="Output 9 3 3 3 3" xfId="38946"/>
    <cellStyle name="Output 9 3 3 4" xfId="18912"/>
    <cellStyle name="Output 9 3 3 4 2" xfId="42533"/>
    <cellStyle name="Output 9 3 3 5" xfId="30725"/>
    <cellStyle name="Output 9 3 4" xfId="11093"/>
    <cellStyle name="Output 9 3 4 2" xfId="22903"/>
    <cellStyle name="Output 9 3 4 2 2" xfId="46522"/>
    <cellStyle name="Output 9 3 4 3" xfId="34714"/>
    <cellStyle name="Output 9 3 5" xfId="15391"/>
    <cellStyle name="Output 9 3 5 2" xfId="27201"/>
    <cellStyle name="Output 9 3 5 2 2" xfId="50820"/>
    <cellStyle name="Output 9 3 5 3" xfId="39012"/>
    <cellStyle name="Output 9 3 6" xfId="17539"/>
    <cellStyle name="Output 9 3 6 2" xfId="41160"/>
    <cellStyle name="Output 9 3 7" xfId="29352"/>
    <cellStyle name="Output 9 4" xfId="6636"/>
    <cellStyle name="Output 9 4 2" xfId="12921"/>
    <cellStyle name="Output 9 4 2 2" xfId="24731"/>
    <cellStyle name="Output 9 4 2 2 2" xfId="48350"/>
    <cellStyle name="Output 9 4 2 3" xfId="36542"/>
    <cellStyle name="Output 9 4 3" xfId="10074"/>
    <cellStyle name="Output 9 4 3 2" xfId="21884"/>
    <cellStyle name="Output 9 4 3 2 2" xfId="45503"/>
    <cellStyle name="Output 9 4 3 3" xfId="33695"/>
    <cellStyle name="Output 9 4 4" xfId="18450"/>
    <cellStyle name="Output 9 4 4 2" xfId="42071"/>
    <cellStyle name="Output 9 4 5" xfId="30263"/>
    <cellStyle name="Output 9 5" xfId="8251"/>
    <cellStyle name="Output 9 5 2" xfId="14536"/>
    <cellStyle name="Output 9 5 2 2" xfId="26346"/>
    <cellStyle name="Output 9 5 2 2 2" xfId="49965"/>
    <cellStyle name="Output 9 5 2 3" xfId="38157"/>
    <cellStyle name="Output 9 5 3" xfId="9782"/>
    <cellStyle name="Output 9 5 3 2" xfId="21592"/>
    <cellStyle name="Output 9 5 3 2 2" xfId="45211"/>
    <cellStyle name="Output 9 5 3 3" xfId="33403"/>
    <cellStyle name="Output 9 5 4" xfId="20065"/>
    <cellStyle name="Output 9 5 4 2" xfId="43686"/>
    <cellStyle name="Output 9 5 5" xfId="31878"/>
    <cellStyle name="Output 9 6" xfId="9482"/>
    <cellStyle name="Output 9 6 2" xfId="21292"/>
    <cellStyle name="Output 9 6 2 2" xfId="44911"/>
    <cellStyle name="Output 9 6 3" xfId="33103"/>
    <cellStyle name="Output 9 7" xfId="9867"/>
    <cellStyle name="Output 9 7 2" xfId="21677"/>
    <cellStyle name="Output 9 7 2 2" xfId="45296"/>
    <cellStyle name="Output 9 7 3" xfId="33488"/>
    <cellStyle name="Output 9 8" xfId="16920"/>
    <cellStyle name="Output 9 8 2" xfId="40541"/>
    <cellStyle name="Output 9 9" xfId="28733"/>
    <cellStyle name="Percent" xfId="52253" builtinId="5"/>
    <cellStyle name="Percent 10" xfId="489"/>
    <cellStyle name="Percent 10 2" xfId="837"/>
    <cellStyle name="Percent 11" xfId="569"/>
    <cellStyle name="Percent 11 10" xfId="3567"/>
    <cellStyle name="Percent 11 10 2" xfId="6156"/>
    <cellStyle name="Percent 11 11" xfId="3674"/>
    <cellStyle name="Percent 11 12" xfId="6305"/>
    <cellStyle name="Percent 11 2" xfId="861"/>
    <cellStyle name="Percent 11 2 2" xfId="1179"/>
    <cellStyle name="Percent 11 2 2 2" xfId="1387"/>
    <cellStyle name="Percent 11 2 2 2 2" xfId="1661"/>
    <cellStyle name="Percent 11 2 2 2 2 2" xfId="2199"/>
    <cellStyle name="Percent 11 2 2 2 2 2 2" xfId="4852"/>
    <cellStyle name="Percent 11 2 2 2 2 3" xfId="2721"/>
    <cellStyle name="Percent 11 2 2 2 2 3 2" xfId="5367"/>
    <cellStyle name="Percent 11 2 2 2 2 4" xfId="3251"/>
    <cellStyle name="Percent 11 2 2 2 2 4 2" xfId="5897"/>
    <cellStyle name="Percent 11 2 2 2 2 5" xfId="4319"/>
    <cellStyle name="Percent 11 2 2 2 3" xfId="1962"/>
    <cellStyle name="Percent 11 2 2 2 3 2" xfId="4617"/>
    <cellStyle name="Percent 11 2 2 2 4" xfId="2487"/>
    <cellStyle name="Percent 11 2 2 2 4 2" xfId="5133"/>
    <cellStyle name="Percent 11 2 2 2 5" xfId="3017"/>
    <cellStyle name="Percent 11 2 2 2 5 2" xfId="5663"/>
    <cellStyle name="Percent 11 2 2 2 6" xfId="4059"/>
    <cellStyle name="Percent 11 2 2 3" xfId="1542"/>
    <cellStyle name="Percent 11 2 2 3 2" xfId="2080"/>
    <cellStyle name="Percent 11 2 2 3 2 2" xfId="4733"/>
    <cellStyle name="Percent 11 2 2 3 3" xfId="2602"/>
    <cellStyle name="Percent 11 2 2 3 3 2" xfId="5248"/>
    <cellStyle name="Percent 11 2 2 3 4" xfId="3132"/>
    <cellStyle name="Percent 11 2 2 3 4 2" xfId="5778"/>
    <cellStyle name="Percent 11 2 2 3 5" xfId="4200"/>
    <cellStyle name="Percent 11 2 2 4" xfId="1842"/>
    <cellStyle name="Percent 11 2 2 4 2" xfId="4496"/>
    <cellStyle name="Percent 11 2 2 5" xfId="2368"/>
    <cellStyle name="Percent 11 2 2 5 2" xfId="5014"/>
    <cellStyle name="Percent 11 2 2 6" xfId="2898"/>
    <cellStyle name="Percent 11 2 2 6 2" xfId="5544"/>
    <cellStyle name="Percent 11 2 2 7" xfId="3919"/>
    <cellStyle name="Percent 11 2 3" xfId="1326"/>
    <cellStyle name="Percent 11 2 3 2" xfId="1608"/>
    <cellStyle name="Percent 11 2 3 2 2" xfId="2146"/>
    <cellStyle name="Percent 11 2 3 2 2 2" xfId="4799"/>
    <cellStyle name="Percent 11 2 3 2 3" xfId="2668"/>
    <cellStyle name="Percent 11 2 3 2 3 2" xfId="5314"/>
    <cellStyle name="Percent 11 2 3 2 4" xfId="3198"/>
    <cellStyle name="Percent 11 2 3 2 4 2" xfId="5844"/>
    <cellStyle name="Percent 11 2 3 2 5" xfId="4266"/>
    <cellStyle name="Percent 11 2 3 3" xfId="1910"/>
    <cellStyle name="Percent 11 2 3 3 2" xfId="4564"/>
    <cellStyle name="Percent 11 2 3 4" xfId="2434"/>
    <cellStyle name="Percent 11 2 3 4 2" xfId="5080"/>
    <cellStyle name="Percent 11 2 3 5" xfId="2964"/>
    <cellStyle name="Percent 11 2 3 5 2" xfId="5610"/>
    <cellStyle name="Percent 11 2 3 6" xfId="4003"/>
    <cellStyle name="Percent 11 2 4" xfId="1489"/>
    <cellStyle name="Percent 11 2 4 2" xfId="2027"/>
    <cellStyle name="Percent 11 2 4 2 2" xfId="4680"/>
    <cellStyle name="Percent 11 2 4 3" xfId="2549"/>
    <cellStyle name="Percent 11 2 4 3 2" xfId="5195"/>
    <cellStyle name="Percent 11 2 4 4" xfId="3079"/>
    <cellStyle name="Percent 11 2 4 4 2" xfId="5725"/>
    <cellStyle name="Percent 11 2 4 5" xfId="4147"/>
    <cellStyle name="Percent 11 2 5" xfId="1783"/>
    <cellStyle name="Percent 11 2 5 2" xfId="4437"/>
    <cellStyle name="Percent 11 2 6" xfId="2315"/>
    <cellStyle name="Percent 11 2 6 2" xfId="4961"/>
    <cellStyle name="Percent 11 2 7" xfId="2797"/>
    <cellStyle name="Percent 11 2 7 2" xfId="5443"/>
    <cellStyle name="Percent 11 2 8" xfId="3731"/>
    <cellStyle name="Percent 11 3" xfId="1178"/>
    <cellStyle name="Percent 11 3 2" xfId="1386"/>
    <cellStyle name="Percent 11 3 2 2" xfId="1660"/>
    <cellStyle name="Percent 11 3 2 2 2" xfId="2198"/>
    <cellStyle name="Percent 11 3 2 2 2 2" xfId="4851"/>
    <cellStyle name="Percent 11 3 2 2 3" xfId="2720"/>
    <cellStyle name="Percent 11 3 2 2 3 2" xfId="5366"/>
    <cellStyle name="Percent 11 3 2 2 4" xfId="3250"/>
    <cellStyle name="Percent 11 3 2 2 4 2" xfId="5896"/>
    <cellStyle name="Percent 11 3 2 2 5" xfId="4318"/>
    <cellStyle name="Percent 11 3 2 3" xfId="1961"/>
    <cellStyle name="Percent 11 3 2 3 2" xfId="4616"/>
    <cellStyle name="Percent 11 3 2 4" xfId="2486"/>
    <cellStyle name="Percent 11 3 2 4 2" xfId="5132"/>
    <cellStyle name="Percent 11 3 2 5" xfId="3016"/>
    <cellStyle name="Percent 11 3 2 5 2" xfId="5662"/>
    <cellStyle name="Percent 11 3 2 6" xfId="4058"/>
    <cellStyle name="Percent 11 3 3" xfId="1541"/>
    <cellStyle name="Percent 11 3 3 2" xfId="2079"/>
    <cellStyle name="Percent 11 3 3 2 2" xfId="4732"/>
    <cellStyle name="Percent 11 3 3 3" xfId="2601"/>
    <cellStyle name="Percent 11 3 3 3 2" xfId="5247"/>
    <cellStyle name="Percent 11 3 3 4" xfId="3131"/>
    <cellStyle name="Percent 11 3 3 4 2" xfId="5777"/>
    <cellStyle name="Percent 11 3 3 5" xfId="4199"/>
    <cellStyle name="Percent 11 3 4" xfId="1841"/>
    <cellStyle name="Percent 11 3 4 2" xfId="4495"/>
    <cellStyle name="Percent 11 3 5" xfId="2367"/>
    <cellStyle name="Percent 11 3 5 2" xfId="5013"/>
    <cellStyle name="Percent 11 3 6" xfId="2897"/>
    <cellStyle name="Percent 11 3 6 2" xfId="5543"/>
    <cellStyle name="Percent 11 3 7" xfId="3918"/>
    <cellStyle name="Percent 11 4" xfId="1272"/>
    <cellStyle name="Percent 11 4 2" xfId="1571"/>
    <cellStyle name="Percent 11 4 2 2" xfId="2109"/>
    <cellStyle name="Percent 11 4 2 2 2" xfId="4762"/>
    <cellStyle name="Percent 11 4 2 3" xfId="2631"/>
    <cellStyle name="Percent 11 4 2 3 2" xfId="5277"/>
    <cellStyle name="Percent 11 4 2 4" xfId="3161"/>
    <cellStyle name="Percent 11 4 2 4 2" xfId="5807"/>
    <cellStyle name="Percent 11 4 2 5" xfId="4229"/>
    <cellStyle name="Percent 11 4 3" xfId="1873"/>
    <cellStyle name="Percent 11 4 3 2" xfId="4527"/>
    <cellStyle name="Percent 11 4 4" xfId="2397"/>
    <cellStyle name="Percent 11 4 4 2" xfId="5043"/>
    <cellStyle name="Percent 11 4 5" xfId="2927"/>
    <cellStyle name="Percent 11 4 5 2" xfId="5573"/>
    <cellStyle name="Percent 11 4 6" xfId="3960"/>
    <cellStyle name="Percent 11 5" xfId="1452"/>
    <cellStyle name="Percent 11 5 2" xfId="1990"/>
    <cellStyle name="Percent 11 5 2 2" xfId="4643"/>
    <cellStyle name="Percent 11 5 3" xfId="2512"/>
    <cellStyle name="Percent 11 5 3 2" xfId="5158"/>
    <cellStyle name="Percent 11 5 4" xfId="3042"/>
    <cellStyle name="Percent 11 5 4 2" xfId="5688"/>
    <cellStyle name="Percent 11 5 5" xfId="4110"/>
    <cellStyle name="Percent 11 6" xfId="1737"/>
    <cellStyle name="Percent 11 6 2" xfId="4391"/>
    <cellStyle name="Percent 11 7" xfId="2278"/>
    <cellStyle name="Percent 11 7 2" xfId="4924"/>
    <cellStyle name="Percent 11 8" xfId="2757"/>
    <cellStyle name="Percent 11 8 2" xfId="5403"/>
    <cellStyle name="Percent 11 9" xfId="3345"/>
    <cellStyle name="Percent 11 9 2" xfId="5991"/>
    <cellStyle name="Percent 12" xfId="688"/>
    <cellStyle name="Percent 12 2" xfId="1180"/>
    <cellStyle name="Percent 12 2 2" xfId="1388"/>
    <cellStyle name="Percent 12 2 2 2" xfId="1662"/>
    <cellStyle name="Percent 12 2 2 2 2" xfId="2200"/>
    <cellStyle name="Percent 12 2 2 2 2 2" xfId="4853"/>
    <cellStyle name="Percent 12 2 2 2 3" xfId="2722"/>
    <cellStyle name="Percent 12 2 2 2 3 2" xfId="5368"/>
    <cellStyle name="Percent 12 2 2 2 4" xfId="3252"/>
    <cellStyle name="Percent 12 2 2 2 4 2" xfId="5898"/>
    <cellStyle name="Percent 12 2 2 2 5" xfId="4320"/>
    <cellStyle name="Percent 12 2 2 3" xfId="1963"/>
    <cellStyle name="Percent 12 2 2 3 2" xfId="4618"/>
    <cellStyle name="Percent 12 2 2 4" xfId="2488"/>
    <cellStyle name="Percent 12 2 2 4 2" xfId="5134"/>
    <cellStyle name="Percent 12 2 2 5" xfId="3018"/>
    <cellStyle name="Percent 12 2 2 5 2" xfId="5664"/>
    <cellStyle name="Percent 12 2 2 6" xfId="4060"/>
    <cellStyle name="Percent 12 2 3" xfId="1543"/>
    <cellStyle name="Percent 12 2 3 2" xfId="2081"/>
    <cellStyle name="Percent 12 2 3 2 2" xfId="4734"/>
    <cellStyle name="Percent 12 2 3 3" xfId="2603"/>
    <cellStyle name="Percent 12 2 3 3 2" xfId="5249"/>
    <cellStyle name="Percent 12 2 3 4" xfId="3133"/>
    <cellStyle name="Percent 12 2 3 4 2" xfId="5779"/>
    <cellStyle name="Percent 12 2 3 5" xfId="4201"/>
    <cellStyle name="Percent 12 2 4" xfId="1843"/>
    <cellStyle name="Percent 12 2 4 2" xfId="4497"/>
    <cellStyle name="Percent 12 2 5" xfId="2369"/>
    <cellStyle name="Percent 12 2 5 2" xfId="5015"/>
    <cellStyle name="Percent 12 2 6" xfId="2899"/>
    <cellStyle name="Percent 12 2 6 2" xfId="5545"/>
    <cellStyle name="Percent 12 2 7" xfId="3920"/>
    <cellStyle name="Percent 12 3" xfId="1276"/>
    <cellStyle name="Percent 12 3 2" xfId="1575"/>
    <cellStyle name="Percent 12 3 2 2" xfId="2113"/>
    <cellStyle name="Percent 12 3 2 2 2" xfId="4766"/>
    <cellStyle name="Percent 12 3 2 3" xfId="2635"/>
    <cellStyle name="Percent 12 3 2 3 2" xfId="5281"/>
    <cellStyle name="Percent 12 3 2 4" xfId="3165"/>
    <cellStyle name="Percent 12 3 2 4 2" xfId="5811"/>
    <cellStyle name="Percent 12 3 2 5" xfId="4233"/>
    <cellStyle name="Percent 12 3 3" xfId="1877"/>
    <cellStyle name="Percent 12 3 3 2" xfId="4531"/>
    <cellStyle name="Percent 12 3 4" xfId="2401"/>
    <cellStyle name="Percent 12 3 4 2" xfId="5047"/>
    <cellStyle name="Percent 12 3 5" xfId="2931"/>
    <cellStyle name="Percent 12 3 5 2" xfId="5577"/>
    <cellStyle name="Percent 12 3 6" xfId="3964"/>
    <cellStyle name="Percent 12 4" xfId="1456"/>
    <cellStyle name="Percent 12 4 2" xfId="1994"/>
    <cellStyle name="Percent 12 4 2 2" xfId="4647"/>
    <cellStyle name="Percent 12 4 3" xfId="2516"/>
    <cellStyle name="Percent 12 4 3 2" xfId="5162"/>
    <cellStyle name="Percent 12 4 4" xfId="3046"/>
    <cellStyle name="Percent 12 4 4 2" xfId="5692"/>
    <cellStyle name="Percent 12 4 5" xfId="4114"/>
    <cellStyle name="Percent 12 5" xfId="1741"/>
    <cellStyle name="Percent 12 5 2" xfId="4395"/>
    <cellStyle name="Percent 12 6" xfId="2282"/>
    <cellStyle name="Percent 12 6 2" xfId="4928"/>
    <cellStyle name="Percent 12 7" xfId="2761"/>
    <cellStyle name="Percent 12 7 2" xfId="5407"/>
    <cellStyle name="Percent 12 8" xfId="3678"/>
    <cellStyle name="Percent 13" xfId="876"/>
    <cellStyle name="Percent 14" xfId="800"/>
    <cellStyle name="Percent 14 2" xfId="734"/>
    <cellStyle name="Percent 15" xfId="899"/>
    <cellStyle name="Percent 16" xfId="967"/>
    <cellStyle name="Percent 17" xfId="974"/>
    <cellStyle name="Percent 18" xfId="1177"/>
    <cellStyle name="Percent 18 2" xfId="1385"/>
    <cellStyle name="Percent 19" xfId="1434"/>
    <cellStyle name="Percent 2" xfId="45"/>
    <cellStyle name="Percent 2 2" xfId="96"/>
    <cellStyle name="Percent 2 2 2" xfId="266"/>
    <cellStyle name="Percent 2 2 3" xfId="215"/>
    <cellStyle name="Percent 2 3" xfId="218"/>
    <cellStyle name="Percent 2 3 2" xfId="1096"/>
    <cellStyle name="Percent 2 4" xfId="214"/>
    <cellStyle name="Percent 2 5" xfId="8944"/>
    <cellStyle name="Percent 20" xfId="1436"/>
    <cellStyle name="Percent 20 2" xfId="1974"/>
    <cellStyle name="Percent 20 3" xfId="2731"/>
    <cellStyle name="Percent 20 3 2" xfId="5377"/>
    <cellStyle name="Percent 21" xfId="1707"/>
    <cellStyle name="Percent 22" xfId="3262"/>
    <cellStyle name="Percent 22 2" xfId="5908"/>
    <cellStyle name="Percent 23" xfId="3376"/>
    <cellStyle name="Percent 23 2" xfId="6016"/>
    <cellStyle name="Percent 24" xfId="3654"/>
    <cellStyle name="Percent 25" xfId="6272"/>
    <cellStyle name="Percent 3" xfId="97"/>
    <cellStyle name="Percent 3 2" xfId="299"/>
    <cellStyle name="Percent 3 3" xfId="258"/>
    <cellStyle name="Percent 4" xfId="158"/>
    <cellStyle name="Percent 4 2" xfId="264"/>
    <cellStyle name="Percent 4 3" xfId="588"/>
    <cellStyle name="Percent 5" xfId="323"/>
    <cellStyle name="Percent 6" xfId="385"/>
    <cellStyle name="Percent 6 2" xfId="393"/>
    <cellStyle name="Percent 6 3" xfId="1240"/>
    <cellStyle name="Percent 7" xfId="389"/>
    <cellStyle name="Percent 7 2" xfId="459"/>
    <cellStyle name="Percent 7 3" xfId="820"/>
    <cellStyle name="Percent 7 4" xfId="1187"/>
    <cellStyle name="Percent 7 4 2" xfId="1428"/>
    <cellStyle name="Percent 7 4 2 2" xfId="1668"/>
    <cellStyle name="Percent 7 4 2 2 2" xfId="2206"/>
    <cellStyle name="Percent 7 4 2 2 2 2" xfId="4859"/>
    <cellStyle name="Percent 7 4 2 2 3" xfId="2728"/>
    <cellStyle name="Percent 7 4 2 2 3 2" xfId="5374"/>
    <cellStyle name="Percent 7 4 2 2 4" xfId="3258"/>
    <cellStyle name="Percent 7 4 2 2 4 2" xfId="5904"/>
    <cellStyle name="Percent 7 4 2 2 5" xfId="4326"/>
    <cellStyle name="Percent 7 4 2 3" xfId="1969"/>
    <cellStyle name="Percent 7 4 2 3 2" xfId="4624"/>
    <cellStyle name="Percent 7 4 2 4" xfId="2494"/>
    <cellStyle name="Percent 7 4 2 4 2" xfId="5140"/>
    <cellStyle name="Percent 7 4 2 5" xfId="3024"/>
    <cellStyle name="Percent 7 4 2 5 2" xfId="5670"/>
    <cellStyle name="Percent 7 4 2 6" xfId="4092"/>
    <cellStyle name="Percent 7 4 3" xfId="1549"/>
    <cellStyle name="Percent 7 4 3 2" xfId="2087"/>
    <cellStyle name="Percent 7 4 3 2 2" xfId="4740"/>
    <cellStyle name="Percent 7 4 3 3" xfId="2609"/>
    <cellStyle name="Percent 7 4 3 3 2" xfId="5255"/>
    <cellStyle name="Percent 7 4 3 4" xfId="3139"/>
    <cellStyle name="Percent 7 4 3 4 2" xfId="5785"/>
    <cellStyle name="Percent 7 4 3 5" xfId="4207"/>
    <cellStyle name="Percent 7 4 4" xfId="1849"/>
    <cellStyle name="Percent 7 4 4 2" xfId="4503"/>
    <cellStyle name="Percent 7 4 5" xfId="2375"/>
    <cellStyle name="Percent 7 4 5 2" xfId="5021"/>
    <cellStyle name="Percent 7 4 6" xfId="2905"/>
    <cellStyle name="Percent 7 4 6 2" xfId="5551"/>
    <cellStyle name="Percent 7 4 7" xfId="3926"/>
    <cellStyle name="Percent 8" xfId="95"/>
    <cellStyle name="Percent 8 10" xfId="2741"/>
    <cellStyle name="Percent 8 10 2" xfId="5387"/>
    <cellStyle name="Percent 8 11" xfId="3664"/>
    <cellStyle name="Percent 8 2" xfId="561"/>
    <cellStyle name="Percent 8 2 10" xfId="3561"/>
    <cellStyle name="Percent 8 2 10 2" xfId="6151"/>
    <cellStyle name="Percent 8 2 11" xfId="3671"/>
    <cellStyle name="Percent 8 2 12" xfId="6302"/>
    <cellStyle name="Percent 8 2 2" xfId="857"/>
    <cellStyle name="Percent 8 2 2 2" xfId="1184"/>
    <cellStyle name="Percent 8 2 2 2 2" xfId="1392"/>
    <cellStyle name="Percent 8 2 2 2 2 2" xfId="1665"/>
    <cellStyle name="Percent 8 2 2 2 2 2 2" xfId="2203"/>
    <cellStyle name="Percent 8 2 2 2 2 2 2 2" xfId="4856"/>
    <cellStyle name="Percent 8 2 2 2 2 2 3" xfId="2725"/>
    <cellStyle name="Percent 8 2 2 2 2 2 3 2" xfId="5371"/>
    <cellStyle name="Percent 8 2 2 2 2 2 4" xfId="3255"/>
    <cellStyle name="Percent 8 2 2 2 2 2 4 2" xfId="5901"/>
    <cellStyle name="Percent 8 2 2 2 2 2 5" xfId="4323"/>
    <cellStyle name="Percent 8 2 2 2 2 3" xfId="1966"/>
    <cellStyle name="Percent 8 2 2 2 2 3 2" xfId="4621"/>
    <cellStyle name="Percent 8 2 2 2 2 4" xfId="2491"/>
    <cellStyle name="Percent 8 2 2 2 2 4 2" xfId="5137"/>
    <cellStyle name="Percent 8 2 2 2 2 5" xfId="3021"/>
    <cellStyle name="Percent 8 2 2 2 2 5 2" xfId="5667"/>
    <cellStyle name="Percent 8 2 2 2 2 6" xfId="4063"/>
    <cellStyle name="Percent 8 2 2 2 3" xfId="1546"/>
    <cellStyle name="Percent 8 2 2 2 3 2" xfId="2084"/>
    <cellStyle name="Percent 8 2 2 2 3 2 2" xfId="4737"/>
    <cellStyle name="Percent 8 2 2 2 3 3" xfId="2606"/>
    <cellStyle name="Percent 8 2 2 2 3 3 2" xfId="5252"/>
    <cellStyle name="Percent 8 2 2 2 3 4" xfId="3136"/>
    <cellStyle name="Percent 8 2 2 2 3 4 2" xfId="5782"/>
    <cellStyle name="Percent 8 2 2 2 3 5" xfId="4204"/>
    <cellStyle name="Percent 8 2 2 2 4" xfId="1846"/>
    <cellStyle name="Percent 8 2 2 2 4 2" xfId="4500"/>
    <cellStyle name="Percent 8 2 2 2 5" xfId="2372"/>
    <cellStyle name="Percent 8 2 2 2 5 2" xfId="5018"/>
    <cellStyle name="Percent 8 2 2 2 6" xfId="2902"/>
    <cellStyle name="Percent 8 2 2 2 6 2" xfId="5548"/>
    <cellStyle name="Percent 8 2 2 2 7" xfId="3923"/>
    <cellStyle name="Percent 8 2 2 3" xfId="1323"/>
    <cellStyle name="Percent 8 2 2 3 2" xfId="1605"/>
    <cellStyle name="Percent 8 2 2 3 2 2" xfId="2143"/>
    <cellStyle name="Percent 8 2 2 3 2 2 2" xfId="4796"/>
    <cellStyle name="Percent 8 2 2 3 2 3" xfId="2665"/>
    <cellStyle name="Percent 8 2 2 3 2 3 2" xfId="5311"/>
    <cellStyle name="Percent 8 2 2 3 2 4" xfId="3195"/>
    <cellStyle name="Percent 8 2 2 3 2 4 2" xfId="5841"/>
    <cellStyle name="Percent 8 2 2 3 2 5" xfId="4263"/>
    <cellStyle name="Percent 8 2 2 3 3" xfId="1907"/>
    <cellStyle name="Percent 8 2 2 3 3 2" xfId="4561"/>
    <cellStyle name="Percent 8 2 2 3 4" xfId="2431"/>
    <cellStyle name="Percent 8 2 2 3 4 2" xfId="5077"/>
    <cellStyle name="Percent 8 2 2 3 5" xfId="2961"/>
    <cellStyle name="Percent 8 2 2 3 5 2" xfId="5607"/>
    <cellStyle name="Percent 8 2 2 3 6" xfId="4000"/>
    <cellStyle name="Percent 8 2 2 4" xfId="1486"/>
    <cellStyle name="Percent 8 2 2 4 2" xfId="2024"/>
    <cellStyle name="Percent 8 2 2 4 2 2" xfId="4677"/>
    <cellStyle name="Percent 8 2 2 4 3" xfId="2546"/>
    <cellStyle name="Percent 8 2 2 4 3 2" xfId="5192"/>
    <cellStyle name="Percent 8 2 2 4 4" xfId="3076"/>
    <cellStyle name="Percent 8 2 2 4 4 2" xfId="5722"/>
    <cellStyle name="Percent 8 2 2 4 5" xfId="4144"/>
    <cellStyle name="Percent 8 2 2 5" xfId="1780"/>
    <cellStyle name="Percent 8 2 2 5 2" xfId="4434"/>
    <cellStyle name="Percent 8 2 2 6" xfId="2312"/>
    <cellStyle name="Percent 8 2 2 6 2" xfId="4958"/>
    <cellStyle name="Percent 8 2 2 7" xfId="2794"/>
    <cellStyle name="Percent 8 2 2 7 2" xfId="5440"/>
    <cellStyle name="Percent 8 2 2 8" xfId="3727"/>
    <cellStyle name="Percent 8 2 3" xfId="1183"/>
    <cellStyle name="Percent 8 2 3 2" xfId="1391"/>
    <cellStyle name="Percent 8 2 3 2 2" xfId="1664"/>
    <cellStyle name="Percent 8 2 3 2 2 2" xfId="2202"/>
    <cellStyle name="Percent 8 2 3 2 2 2 2" xfId="4855"/>
    <cellStyle name="Percent 8 2 3 2 2 3" xfId="2724"/>
    <cellStyle name="Percent 8 2 3 2 2 3 2" xfId="5370"/>
    <cellStyle name="Percent 8 2 3 2 2 4" xfId="3254"/>
    <cellStyle name="Percent 8 2 3 2 2 4 2" xfId="5900"/>
    <cellStyle name="Percent 8 2 3 2 2 5" xfId="4322"/>
    <cellStyle name="Percent 8 2 3 2 3" xfId="1965"/>
    <cellStyle name="Percent 8 2 3 2 3 2" xfId="4620"/>
    <cellStyle name="Percent 8 2 3 2 4" xfId="2490"/>
    <cellStyle name="Percent 8 2 3 2 4 2" xfId="5136"/>
    <cellStyle name="Percent 8 2 3 2 5" xfId="3020"/>
    <cellStyle name="Percent 8 2 3 2 5 2" xfId="5666"/>
    <cellStyle name="Percent 8 2 3 2 6" xfId="4062"/>
    <cellStyle name="Percent 8 2 3 3" xfId="1545"/>
    <cellStyle name="Percent 8 2 3 3 2" xfId="2083"/>
    <cellStyle name="Percent 8 2 3 3 2 2" xfId="4736"/>
    <cellStyle name="Percent 8 2 3 3 3" xfId="2605"/>
    <cellStyle name="Percent 8 2 3 3 3 2" xfId="5251"/>
    <cellStyle name="Percent 8 2 3 3 4" xfId="3135"/>
    <cellStyle name="Percent 8 2 3 3 4 2" xfId="5781"/>
    <cellStyle name="Percent 8 2 3 3 5" xfId="4203"/>
    <cellStyle name="Percent 8 2 3 4" xfId="1845"/>
    <cellStyle name="Percent 8 2 3 4 2" xfId="4499"/>
    <cellStyle name="Percent 8 2 3 5" xfId="2371"/>
    <cellStyle name="Percent 8 2 3 5 2" xfId="5017"/>
    <cellStyle name="Percent 8 2 3 6" xfId="2901"/>
    <cellStyle name="Percent 8 2 3 6 2" xfId="5547"/>
    <cellStyle name="Percent 8 2 3 7" xfId="3922"/>
    <cellStyle name="Percent 8 2 4" xfId="1265"/>
    <cellStyle name="Percent 8 2 4 2" xfId="1568"/>
    <cellStyle name="Percent 8 2 4 2 2" xfId="2106"/>
    <cellStyle name="Percent 8 2 4 2 2 2" xfId="4759"/>
    <cellStyle name="Percent 8 2 4 2 3" xfId="2628"/>
    <cellStyle name="Percent 8 2 4 2 3 2" xfId="5274"/>
    <cellStyle name="Percent 8 2 4 2 4" xfId="3158"/>
    <cellStyle name="Percent 8 2 4 2 4 2" xfId="5804"/>
    <cellStyle name="Percent 8 2 4 2 5" xfId="4226"/>
    <cellStyle name="Percent 8 2 4 3" xfId="1869"/>
    <cellStyle name="Percent 8 2 4 3 2" xfId="4523"/>
    <cellStyle name="Percent 8 2 4 4" xfId="2394"/>
    <cellStyle name="Percent 8 2 4 4 2" xfId="5040"/>
    <cellStyle name="Percent 8 2 4 5" xfId="2924"/>
    <cellStyle name="Percent 8 2 4 5 2" xfId="5570"/>
    <cellStyle name="Percent 8 2 4 6" xfId="3957"/>
    <cellStyle name="Percent 8 2 5" xfId="1449"/>
    <cellStyle name="Percent 8 2 5 2" xfId="1987"/>
    <cellStyle name="Percent 8 2 5 2 2" xfId="4640"/>
    <cellStyle name="Percent 8 2 5 3" xfId="2509"/>
    <cellStyle name="Percent 8 2 5 3 2" xfId="5155"/>
    <cellStyle name="Percent 8 2 5 4" xfId="3039"/>
    <cellStyle name="Percent 8 2 5 4 2" xfId="5685"/>
    <cellStyle name="Percent 8 2 5 5" xfId="4107"/>
    <cellStyle name="Percent 8 2 6" xfId="1734"/>
    <cellStyle name="Percent 8 2 6 2" xfId="4388"/>
    <cellStyle name="Percent 8 2 7" xfId="2275"/>
    <cellStyle name="Percent 8 2 7 2" xfId="4921"/>
    <cellStyle name="Percent 8 2 8" xfId="2754"/>
    <cellStyle name="Percent 8 2 8 2" xfId="5400"/>
    <cellStyle name="Percent 8 2 9" xfId="3342"/>
    <cellStyle name="Percent 8 2 9 2" xfId="5988"/>
    <cellStyle name="Percent 8 3" xfId="486"/>
    <cellStyle name="Percent 8 3 10" xfId="3713"/>
    <cellStyle name="Percent 8 3 11" xfId="6296"/>
    <cellStyle name="Percent 8 3 2" xfId="1185"/>
    <cellStyle name="Percent 8 3 2 2" xfId="1393"/>
    <cellStyle name="Percent 8 3 2 2 2" xfId="1666"/>
    <cellStyle name="Percent 8 3 2 2 2 2" xfId="2204"/>
    <cellStyle name="Percent 8 3 2 2 2 2 2" xfId="4857"/>
    <cellStyle name="Percent 8 3 2 2 2 3" xfId="2726"/>
    <cellStyle name="Percent 8 3 2 2 2 3 2" xfId="5372"/>
    <cellStyle name="Percent 8 3 2 2 2 4" xfId="3256"/>
    <cellStyle name="Percent 8 3 2 2 2 4 2" xfId="5902"/>
    <cellStyle name="Percent 8 3 2 2 2 5" xfId="4324"/>
    <cellStyle name="Percent 8 3 2 2 3" xfId="1967"/>
    <cellStyle name="Percent 8 3 2 2 3 2" xfId="4622"/>
    <cellStyle name="Percent 8 3 2 2 4" xfId="2492"/>
    <cellStyle name="Percent 8 3 2 2 4 2" xfId="5138"/>
    <cellStyle name="Percent 8 3 2 2 5" xfId="3022"/>
    <cellStyle name="Percent 8 3 2 2 5 2" xfId="5668"/>
    <cellStyle name="Percent 8 3 2 2 6" xfId="4064"/>
    <cellStyle name="Percent 8 3 2 3" xfId="1547"/>
    <cellStyle name="Percent 8 3 2 3 2" xfId="2085"/>
    <cellStyle name="Percent 8 3 2 3 2 2" xfId="4738"/>
    <cellStyle name="Percent 8 3 2 3 3" xfId="2607"/>
    <cellStyle name="Percent 8 3 2 3 3 2" xfId="5253"/>
    <cellStyle name="Percent 8 3 2 3 4" xfId="3137"/>
    <cellStyle name="Percent 8 3 2 3 4 2" xfId="5783"/>
    <cellStyle name="Percent 8 3 2 3 5" xfId="4205"/>
    <cellStyle name="Percent 8 3 2 4" xfId="1847"/>
    <cellStyle name="Percent 8 3 2 4 2" xfId="4501"/>
    <cellStyle name="Percent 8 3 2 5" xfId="2373"/>
    <cellStyle name="Percent 8 3 2 5 2" xfId="5019"/>
    <cellStyle name="Percent 8 3 2 6" xfId="2903"/>
    <cellStyle name="Percent 8 3 2 6 2" xfId="5549"/>
    <cellStyle name="Percent 8 3 2 7" xfId="3924"/>
    <cellStyle name="Percent 8 3 3" xfId="1313"/>
    <cellStyle name="Percent 8 3 3 2" xfId="1599"/>
    <cellStyle name="Percent 8 3 3 2 2" xfId="2137"/>
    <cellStyle name="Percent 8 3 3 2 2 2" xfId="4790"/>
    <cellStyle name="Percent 8 3 3 2 3" xfId="2659"/>
    <cellStyle name="Percent 8 3 3 2 3 2" xfId="5305"/>
    <cellStyle name="Percent 8 3 3 2 4" xfId="3189"/>
    <cellStyle name="Percent 8 3 3 2 4 2" xfId="5835"/>
    <cellStyle name="Percent 8 3 3 2 5" xfId="4257"/>
    <cellStyle name="Percent 8 3 3 3" xfId="1901"/>
    <cellStyle name="Percent 8 3 3 3 2" xfId="4555"/>
    <cellStyle name="Percent 8 3 3 4" xfId="2425"/>
    <cellStyle name="Percent 8 3 3 4 2" xfId="5071"/>
    <cellStyle name="Percent 8 3 3 5" xfId="2955"/>
    <cellStyle name="Percent 8 3 3 5 2" xfId="5601"/>
    <cellStyle name="Percent 8 3 3 6" xfId="3990"/>
    <cellStyle name="Percent 8 3 4" xfId="1480"/>
    <cellStyle name="Percent 8 3 4 2" xfId="2018"/>
    <cellStyle name="Percent 8 3 4 2 2" xfId="4671"/>
    <cellStyle name="Percent 8 3 4 3" xfId="2540"/>
    <cellStyle name="Percent 8 3 4 3 2" xfId="5186"/>
    <cellStyle name="Percent 8 3 4 4" xfId="3070"/>
    <cellStyle name="Percent 8 3 4 4 2" xfId="5716"/>
    <cellStyle name="Percent 8 3 4 5" xfId="4138"/>
    <cellStyle name="Percent 8 3 5" xfId="1772"/>
    <cellStyle name="Percent 8 3 5 2" xfId="4426"/>
    <cellStyle name="Percent 8 3 6" xfId="2306"/>
    <cellStyle name="Percent 8 3 6 2" xfId="4952"/>
    <cellStyle name="Percent 8 3 7" xfId="2788"/>
    <cellStyle name="Percent 8 3 7 2" xfId="5434"/>
    <cellStyle name="Percent 8 3 8" xfId="3330"/>
    <cellStyle name="Percent 8 3 8 2" xfId="5976"/>
    <cellStyle name="Percent 8 3 9" xfId="3534"/>
    <cellStyle name="Percent 8 3 9 2" xfId="6134"/>
    <cellStyle name="Percent 8 4" xfId="741"/>
    <cellStyle name="Percent 8 5" xfId="1182"/>
    <cellStyle name="Percent 8 5 2" xfId="1390"/>
    <cellStyle name="Percent 8 5 2 2" xfId="1663"/>
    <cellStyle name="Percent 8 5 2 2 2" xfId="2201"/>
    <cellStyle name="Percent 8 5 2 2 2 2" xfId="4854"/>
    <cellStyle name="Percent 8 5 2 2 3" xfId="2723"/>
    <cellStyle name="Percent 8 5 2 2 3 2" xfId="5369"/>
    <cellStyle name="Percent 8 5 2 2 4" xfId="3253"/>
    <cellStyle name="Percent 8 5 2 2 4 2" xfId="5899"/>
    <cellStyle name="Percent 8 5 2 2 5" xfId="4321"/>
    <cellStyle name="Percent 8 5 2 3" xfId="1964"/>
    <cellStyle name="Percent 8 5 2 3 2" xfId="4619"/>
    <cellStyle name="Percent 8 5 2 4" xfId="2489"/>
    <cellStyle name="Percent 8 5 2 4 2" xfId="5135"/>
    <cellStyle name="Percent 8 5 2 5" xfId="3019"/>
    <cellStyle name="Percent 8 5 2 5 2" xfId="5665"/>
    <cellStyle name="Percent 8 5 2 6" xfId="4061"/>
    <cellStyle name="Percent 8 5 3" xfId="1544"/>
    <cellStyle name="Percent 8 5 3 2" xfId="2082"/>
    <cellStyle name="Percent 8 5 3 2 2" xfId="4735"/>
    <cellStyle name="Percent 8 5 3 3" xfId="2604"/>
    <cellStyle name="Percent 8 5 3 3 2" xfId="5250"/>
    <cellStyle name="Percent 8 5 3 4" xfId="3134"/>
    <cellStyle name="Percent 8 5 3 4 2" xfId="5780"/>
    <cellStyle name="Percent 8 5 3 5" xfId="4202"/>
    <cellStyle name="Percent 8 5 4" xfId="1844"/>
    <cellStyle name="Percent 8 5 4 2" xfId="4498"/>
    <cellStyle name="Percent 8 5 5" xfId="2370"/>
    <cellStyle name="Percent 8 5 5 2" xfId="5016"/>
    <cellStyle name="Percent 8 5 6" xfId="2900"/>
    <cellStyle name="Percent 8 5 6 2" xfId="5546"/>
    <cellStyle name="Percent 8 5 7" xfId="3921"/>
    <cellStyle name="Percent 8 6" xfId="1251"/>
    <cellStyle name="Percent 8 6 2" xfId="1561"/>
    <cellStyle name="Percent 8 6 2 2" xfId="2099"/>
    <cellStyle name="Percent 8 6 2 2 2" xfId="4752"/>
    <cellStyle name="Percent 8 6 2 3" xfId="2621"/>
    <cellStyle name="Percent 8 6 2 3 2" xfId="5267"/>
    <cellStyle name="Percent 8 6 2 4" xfId="3151"/>
    <cellStyle name="Percent 8 6 2 4 2" xfId="5797"/>
    <cellStyle name="Percent 8 6 2 5" xfId="4219"/>
    <cellStyle name="Percent 8 6 3" xfId="1862"/>
    <cellStyle name="Percent 8 6 3 2" xfId="4516"/>
    <cellStyle name="Percent 8 6 4" xfId="2387"/>
    <cellStyle name="Percent 8 6 4 2" xfId="5033"/>
    <cellStyle name="Percent 8 6 5" xfId="2917"/>
    <cellStyle name="Percent 8 6 5 2" xfId="5563"/>
    <cellStyle name="Percent 8 6 6" xfId="3950"/>
    <cellStyle name="Percent 8 7" xfId="1442"/>
    <cellStyle name="Percent 8 7 2" xfId="1980"/>
    <cellStyle name="Percent 8 7 2 2" xfId="4633"/>
    <cellStyle name="Percent 8 7 3" xfId="2502"/>
    <cellStyle name="Percent 8 7 3 2" xfId="5148"/>
    <cellStyle name="Percent 8 7 4" xfId="3032"/>
    <cellStyle name="Percent 8 7 4 2" xfId="5678"/>
    <cellStyle name="Percent 8 7 5" xfId="4100"/>
    <cellStyle name="Percent 8 8" xfId="1724"/>
    <cellStyle name="Percent 8 8 2" xfId="4378"/>
    <cellStyle name="Percent 8 9" xfId="2268"/>
    <cellStyle name="Percent 8 9 2" xfId="4914"/>
    <cellStyle name="Percent 9" xfId="441"/>
    <cellStyle name="Percent 9 2" xfId="531"/>
    <cellStyle name="Percent 9 3" xfId="830"/>
    <cellStyle name="Percent 9 3 2" xfId="1186"/>
    <cellStyle name="Percent 9 3 2 2" xfId="1394"/>
    <cellStyle name="Percent 9 3 2 2 2" xfId="1667"/>
    <cellStyle name="Percent 9 3 2 2 2 2" xfId="2205"/>
    <cellStyle name="Percent 9 3 2 2 2 2 2" xfId="4858"/>
    <cellStyle name="Percent 9 3 2 2 2 3" xfId="2727"/>
    <cellStyle name="Percent 9 3 2 2 2 3 2" xfId="5373"/>
    <cellStyle name="Percent 9 3 2 2 2 4" xfId="3257"/>
    <cellStyle name="Percent 9 3 2 2 2 4 2" xfId="5903"/>
    <cellStyle name="Percent 9 3 2 2 2 5" xfId="4325"/>
    <cellStyle name="Percent 9 3 2 2 3" xfId="1968"/>
    <cellStyle name="Percent 9 3 2 2 3 2" xfId="4623"/>
    <cellStyle name="Percent 9 3 2 2 4" xfId="2493"/>
    <cellStyle name="Percent 9 3 2 2 4 2" xfId="5139"/>
    <cellStyle name="Percent 9 3 2 2 5" xfId="3023"/>
    <cellStyle name="Percent 9 3 2 2 5 2" xfId="5669"/>
    <cellStyle name="Percent 9 3 2 2 6" xfId="4065"/>
    <cellStyle name="Percent 9 3 2 3" xfId="1548"/>
    <cellStyle name="Percent 9 3 2 3 2" xfId="2086"/>
    <cellStyle name="Percent 9 3 2 3 2 2" xfId="4739"/>
    <cellStyle name="Percent 9 3 2 3 3" xfId="2608"/>
    <cellStyle name="Percent 9 3 2 3 3 2" xfId="5254"/>
    <cellStyle name="Percent 9 3 2 3 4" xfId="3138"/>
    <cellStyle name="Percent 9 3 2 3 4 2" xfId="5784"/>
    <cellStyle name="Percent 9 3 2 3 5" xfId="4206"/>
    <cellStyle name="Percent 9 3 2 4" xfId="1848"/>
    <cellStyle name="Percent 9 3 2 4 2" xfId="4502"/>
    <cellStyle name="Percent 9 3 2 5" xfId="2374"/>
    <cellStyle name="Percent 9 3 2 5 2" xfId="5020"/>
    <cellStyle name="Percent 9 3 2 6" xfId="2904"/>
    <cellStyle name="Percent 9 3 2 6 2" xfId="5550"/>
    <cellStyle name="Percent 9 3 2 7" xfId="3925"/>
    <cellStyle name="Percent 9 3 3" xfId="1309"/>
    <cellStyle name="Percent 9 3 3 2" xfId="1595"/>
    <cellStyle name="Percent 9 3 3 2 2" xfId="2133"/>
    <cellStyle name="Percent 9 3 3 2 2 2" xfId="4786"/>
    <cellStyle name="Percent 9 3 3 2 3" xfId="2655"/>
    <cellStyle name="Percent 9 3 3 2 3 2" xfId="5301"/>
    <cellStyle name="Percent 9 3 3 2 4" xfId="3185"/>
    <cellStyle name="Percent 9 3 3 2 4 2" xfId="5831"/>
    <cellStyle name="Percent 9 3 3 2 5" xfId="4253"/>
    <cellStyle name="Percent 9 3 3 3" xfId="1897"/>
    <cellStyle name="Percent 9 3 3 3 2" xfId="4551"/>
    <cellStyle name="Percent 9 3 3 4" xfId="2421"/>
    <cellStyle name="Percent 9 3 3 4 2" xfId="5067"/>
    <cellStyle name="Percent 9 3 3 5" xfId="2951"/>
    <cellStyle name="Percent 9 3 3 5 2" xfId="5597"/>
    <cellStyle name="Percent 9 3 3 6" xfId="3986"/>
    <cellStyle name="Percent 9 3 4" xfId="1476"/>
    <cellStyle name="Percent 9 3 4 2" xfId="2014"/>
    <cellStyle name="Percent 9 3 4 2 2" xfId="4667"/>
    <cellStyle name="Percent 9 3 4 3" xfId="2536"/>
    <cellStyle name="Percent 9 3 4 3 2" xfId="5182"/>
    <cellStyle name="Percent 9 3 4 4" xfId="3066"/>
    <cellStyle name="Percent 9 3 4 4 2" xfId="5712"/>
    <cellStyle name="Percent 9 3 4 5" xfId="4134"/>
    <cellStyle name="Percent 9 3 5" xfId="1768"/>
    <cellStyle name="Percent 9 3 5 2" xfId="4422"/>
    <cellStyle name="Percent 9 3 6" xfId="2302"/>
    <cellStyle name="Percent 9 3 6 2" xfId="4948"/>
    <cellStyle name="Percent 9 3 7" xfId="2784"/>
    <cellStyle name="Percent 9 3 7 2" xfId="5430"/>
    <cellStyle name="Percent 9 3 8" xfId="3707"/>
    <cellStyle name="Percent 9 4" xfId="3325"/>
    <cellStyle name="Percent 9 4 2" xfId="5971"/>
    <cellStyle name="Percent 9 5" xfId="3525"/>
    <cellStyle name="Percent 9 5 2" xfId="6128"/>
    <cellStyle name="Percent 9 6" xfId="6292"/>
    <cellStyle name="Percent2" xfId="600"/>
    <cellStyle name="Percenѵ" xfId="98"/>
    <cellStyle name="Percenѵ 10" xfId="968"/>
    <cellStyle name="Percenѵ 11" xfId="972"/>
    <cellStyle name="Percenѵ 12" xfId="1181"/>
    <cellStyle name="Percenѵ 12 2" xfId="1389"/>
    <cellStyle name="Percenѵ 2" xfId="160"/>
    <cellStyle name="Percenѵ 2 2" xfId="267"/>
    <cellStyle name="Percenѵ 2 3" xfId="224"/>
    <cellStyle name="Percenѵ 2 4" xfId="207"/>
    <cellStyle name="Percenѵ 3" xfId="202"/>
    <cellStyle name="Percenѵ 3 2" xfId="300"/>
    <cellStyle name="Percenѵ 3 3" xfId="259"/>
    <cellStyle name="Percenѵ 4" xfId="159"/>
    <cellStyle name="Percenѵ 4 2" xfId="265"/>
    <cellStyle name="Percenѵ 5" xfId="449"/>
    <cellStyle name="Percenѵ 5 2" xfId="477"/>
    <cellStyle name="Percenѵ 6" xfId="537"/>
    <cellStyle name="Percenѵ 6 2" xfId="846"/>
    <cellStyle name="Percenѵ 7" xfId="840"/>
    <cellStyle name="Percenѵ 8" xfId="869"/>
    <cellStyle name="Percenѵ 8 2" xfId="904"/>
    <cellStyle name="Percenѵ 9" xfId="880"/>
    <cellStyle name="ss16" xfId="395"/>
    <cellStyle name="Table Title" xfId="99"/>
    <cellStyle name="Title" xfId="1" builtinId="15" customBuiltin="1"/>
    <cellStyle name="Title 2" xfId="100"/>
    <cellStyle name="Title 3" xfId="324"/>
    <cellStyle name="Title 4" xfId="442"/>
    <cellStyle name="Title 5" xfId="532"/>
    <cellStyle name="Title 6" xfId="689"/>
    <cellStyle name="Title 7" xfId="874"/>
    <cellStyle name="Title 8" xfId="969"/>
    <cellStyle name="Title 9" xfId="3655"/>
    <cellStyle name="Total" xfId="17" builtinId="25" customBuiltin="1"/>
    <cellStyle name="Total 10" xfId="3656"/>
    <cellStyle name="Total 10 2" xfId="7606"/>
    <cellStyle name="Total 10 2 2" xfId="13891"/>
    <cellStyle name="Total 10 2 2 2" xfId="25701"/>
    <cellStyle name="Total 10 2 2 2 2" xfId="49320"/>
    <cellStyle name="Total 10 2 2 3" xfId="37512"/>
    <cellStyle name="Total 10 2 3" xfId="16109"/>
    <cellStyle name="Total 10 2 3 2" xfId="27919"/>
    <cellStyle name="Total 10 2 3 2 2" xfId="51538"/>
    <cellStyle name="Total 10 2 3 3" xfId="39730"/>
    <cellStyle name="Total 10 2 4" xfId="19420"/>
    <cellStyle name="Total 10 2 4 2" xfId="43041"/>
    <cellStyle name="Total 10 2 5" xfId="31233"/>
    <cellStyle name="Total 10 3" xfId="7141"/>
    <cellStyle name="Total 10 3 2" xfId="13426"/>
    <cellStyle name="Total 10 3 2 2" xfId="25236"/>
    <cellStyle name="Total 10 3 2 2 2" xfId="48855"/>
    <cellStyle name="Total 10 3 2 3" xfId="37047"/>
    <cellStyle name="Total 10 3 3" xfId="10597"/>
    <cellStyle name="Total 10 3 3 2" xfId="22407"/>
    <cellStyle name="Total 10 3 3 2 2" xfId="46026"/>
    <cellStyle name="Total 10 3 3 3" xfId="34218"/>
    <cellStyle name="Total 10 3 4" xfId="18955"/>
    <cellStyle name="Total 10 3 4 2" xfId="42576"/>
    <cellStyle name="Total 10 3 5" xfId="30768"/>
    <cellStyle name="Total 10 4" xfId="11038"/>
    <cellStyle name="Total 10 4 2" xfId="22848"/>
    <cellStyle name="Total 10 4 2 2" xfId="46467"/>
    <cellStyle name="Total 10 4 3" xfId="34659"/>
    <cellStyle name="Total 10 5" xfId="9754"/>
    <cellStyle name="Total 10 5 2" xfId="21564"/>
    <cellStyle name="Total 10 5 2 2" xfId="45183"/>
    <cellStyle name="Total 10 5 3" xfId="33375"/>
    <cellStyle name="Total 10 6" xfId="17506"/>
    <cellStyle name="Total 10 6 2" xfId="41127"/>
    <cellStyle name="Total 10 7" xfId="29319"/>
    <cellStyle name="Total 11" xfId="622"/>
    <cellStyle name="Total 11 2" xfId="6483"/>
    <cellStyle name="Total 11 2 2" xfId="12768"/>
    <cellStyle name="Total 11 2 2 2" xfId="24578"/>
    <cellStyle name="Total 11 2 2 2 2" xfId="48197"/>
    <cellStyle name="Total 11 2 2 3" xfId="36389"/>
    <cellStyle name="Total 11 2 3" xfId="15916"/>
    <cellStyle name="Total 11 2 3 2" xfId="27726"/>
    <cellStyle name="Total 11 2 3 2 2" xfId="51345"/>
    <cellStyle name="Total 11 2 3 3" xfId="39537"/>
    <cellStyle name="Total 11 2 4" xfId="18297"/>
    <cellStyle name="Total 11 2 4 2" xfId="41918"/>
    <cellStyle name="Total 11 2 5" xfId="30110"/>
    <cellStyle name="Total 11 3" xfId="8245"/>
    <cellStyle name="Total 11 3 2" xfId="14530"/>
    <cellStyle name="Total 11 3 2 2" xfId="26340"/>
    <cellStyle name="Total 11 3 2 2 2" xfId="49959"/>
    <cellStyle name="Total 11 3 2 3" xfId="38151"/>
    <cellStyle name="Total 11 3 3" xfId="11687"/>
    <cellStyle name="Total 11 3 3 2" xfId="23497"/>
    <cellStyle name="Total 11 3 3 2 2" xfId="47116"/>
    <cellStyle name="Total 11 3 3 3" xfId="35308"/>
    <cellStyle name="Total 11 3 4" xfId="20059"/>
    <cellStyle name="Total 11 3 4 2" xfId="43680"/>
    <cellStyle name="Total 11 3 5" xfId="31872"/>
    <cellStyle name="Total 11 4" xfId="9277"/>
    <cellStyle name="Total 11 4 2" xfId="21087"/>
    <cellStyle name="Total 11 4 2 2" xfId="44706"/>
    <cellStyle name="Total 11 4 3" xfId="32898"/>
    <cellStyle name="Total 11 5" xfId="16089"/>
    <cellStyle name="Total 11 5 2" xfId="27899"/>
    <cellStyle name="Total 11 5 2 2" xfId="51518"/>
    <cellStyle name="Total 11 5 3" xfId="39710"/>
    <cellStyle name="Total 11 6" xfId="16822"/>
    <cellStyle name="Total 11 6 2" xfId="40443"/>
    <cellStyle name="Total 11 7" xfId="28635"/>
    <cellStyle name="Total 2" xfId="101"/>
    <cellStyle name="Total 2 10" xfId="3410"/>
    <cellStyle name="Total 2 10 2" xfId="7412"/>
    <cellStyle name="Total 2 10 2 2" xfId="13697"/>
    <cellStyle name="Total 2 10 2 2 2" xfId="25507"/>
    <cellStyle name="Total 2 10 2 2 2 2" xfId="49126"/>
    <cellStyle name="Total 2 10 2 2 3" xfId="37318"/>
    <cellStyle name="Total 2 10 2 3" xfId="16726"/>
    <cellStyle name="Total 2 10 2 3 2" xfId="28536"/>
    <cellStyle name="Total 2 10 2 3 2 2" xfId="52155"/>
    <cellStyle name="Total 2 10 2 3 3" xfId="40347"/>
    <cellStyle name="Total 2 10 2 4" xfId="19226"/>
    <cellStyle name="Total 2 10 2 4 2" xfId="42847"/>
    <cellStyle name="Total 2 10 2 5" xfId="31039"/>
    <cellStyle name="Total 2 10 3" xfId="7885"/>
    <cellStyle name="Total 2 10 3 2" xfId="14170"/>
    <cellStyle name="Total 2 10 3 2 2" xfId="25980"/>
    <cellStyle name="Total 2 10 3 2 2 2" xfId="49599"/>
    <cellStyle name="Total 2 10 3 2 3" xfId="37791"/>
    <cellStyle name="Total 2 10 3 3" xfId="11637"/>
    <cellStyle name="Total 2 10 3 3 2" xfId="23447"/>
    <cellStyle name="Total 2 10 3 3 2 2" xfId="47066"/>
    <cellStyle name="Total 2 10 3 3 3" xfId="35258"/>
    <cellStyle name="Total 2 10 3 4" xfId="19699"/>
    <cellStyle name="Total 2 10 3 4 2" xfId="43320"/>
    <cellStyle name="Total 2 10 3 5" xfId="31512"/>
    <cellStyle name="Total 2 10 4" xfId="10833"/>
    <cellStyle name="Total 2 10 4 2" xfId="22643"/>
    <cellStyle name="Total 2 10 4 2 2" xfId="46262"/>
    <cellStyle name="Total 2 10 4 3" xfId="34454"/>
    <cellStyle name="Total 2 10 5" xfId="10576"/>
    <cellStyle name="Total 2 10 5 2" xfId="22386"/>
    <cellStyle name="Total 2 10 5 2 2" xfId="46005"/>
    <cellStyle name="Total 2 10 5 3" xfId="34197"/>
    <cellStyle name="Total 2 10 6" xfId="17327"/>
    <cellStyle name="Total 2 10 6 2" xfId="40948"/>
    <cellStyle name="Total 2 10 7" xfId="29140"/>
    <cellStyle name="Total 2 11" xfId="627"/>
    <cellStyle name="Total 2 11 2" xfId="6488"/>
    <cellStyle name="Total 2 11 2 2" xfId="12773"/>
    <cellStyle name="Total 2 11 2 2 2" xfId="24583"/>
    <cellStyle name="Total 2 11 2 2 2 2" xfId="48202"/>
    <cellStyle name="Total 2 11 2 2 3" xfId="36394"/>
    <cellStyle name="Total 2 11 2 3" xfId="11665"/>
    <cellStyle name="Total 2 11 2 3 2" xfId="23475"/>
    <cellStyle name="Total 2 11 2 3 2 2" xfId="47094"/>
    <cellStyle name="Total 2 11 2 3 3" xfId="35286"/>
    <cellStyle name="Total 2 11 2 4" xfId="18302"/>
    <cellStyle name="Total 2 11 2 4 2" xfId="41923"/>
    <cellStyle name="Total 2 11 2 5" xfId="30115"/>
    <cellStyle name="Total 2 11 3" xfId="6979"/>
    <cellStyle name="Total 2 11 3 2" xfId="13264"/>
    <cellStyle name="Total 2 11 3 2 2" xfId="25074"/>
    <cellStyle name="Total 2 11 3 2 2 2" xfId="48693"/>
    <cellStyle name="Total 2 11 3 2 3" xfId="36885"/>
    <cellStyle name="Total 2 11 3 3" xfId="9699"/>
    <cellStyle name="Total 2 11 3 3 2" xfId="21509"/>
    <cellStyle name="Total 2 11 3 3 2 2" xfId="45128"/>
    <cellStyle name="Total 2 11 3 3 3" xfId="33320"/>
    <cellStyle name="Total 2 11 3 4" xfId="18793"/>
    <cellStyle name="Total 2 11 3 4 2" xfId="42414"/>
    <cellStyle name="Total 2 11 3 5" xfId="30606"/>
    <cellStyle name="Total 2 11 4" xfId="9282"/>
    <cellStyle name="Total 2 11 4 2" xfId="21092"/>
    <cellStyle name="Total 2 11 4 2 2" xfId="44711"/>
    <cellStyle name="Total 2 11 4 3" xfId="32903"/>
    <cellStyle name="Total 2 11 5" xfId="9402"/>
    <cellStyle name="Total 2 11 5 2" xfId="21212"/>
    <cellStyle name="Total 2 11 5 2 2" xfId="44831"/>
    <cellStyle name="Total 2 11 5 3" xfId="33023"/>
    <cellStyle name="Total 2 11 6" xfId="16827"/>
    <cellStyle name="Total 2 11 6 2" xfId="40448"/>
    <cellStyle name="Total 2 11 7" xfId="28640"/>
    <cellStyle name="Total 2 2" xfId="464"/>
    <cellStyle name="Total 2 2 2" xfId="547"/>
    <cellStyle name="Total 2 2 2 2" xfId="851"/>
    <cellStyle name="Total 2 2 2 2 2" xfId="897"/>
    <cellStyle name="Total 2 2 2 2 2 2" xfId="1191"/>
    <cellStyle name="Total 2 2 2 2 2 2 2" xfId="1395"/>
    <cellStyle name="Total 2 2 2 2 2 2 2 2" xfId="2248"/>
    <cellStyle name="Total 2 2 2 2 2 2 2 2 2" xfId="4894"/>
    <cellStyle name="Total 2 2 2 2 2 2 2 2 2 2" xfId="8066"/>
    <cellStyle name="Total 2 2 2 2 2 2 2 2 2 2 2" xfId="14351"/>
    <cellStyle name="Total 2 2 2 2 2 2 2 2 2 2 2 2" xfId="26161"/>
    <cellStyle name="Total 2 2 2 2 2 2 2 2 2 2 2 2 2" xfId="49780"/>
    <cellStyle name="Total 2 2 2 2 2 2 2 2 2 2 2 3" xfId="37972"/>
    <cellStyle name="Total 2 2 2 2 2 2 2 2 2 2 3" xfId="15303"/>
    <cellStyle name="Total 2 2 2 2 2 2 2 2 2 2 3 2" xfId="27113"/>
    <cellStyle name="Total 2 2 2 2 2 2 2 2 2 2 3 2 2" xfId="50732"/>
    <cellStyle name="Total 2 2 2 2 2 2 2 2 2 2 3 3" xfId="38924"/>
    <cellStyle name="Total 2 2 2 2 2 2 2 2 2 2 4" xfId="19880"/>
    <cellStyle name="Total 2 2 2 2 2 2 2 2 2 2 4 2" xfId="43501"/>
    <cellStyle name="Total 2 2 2 2 2 2 2 2 2 2 5" xfId="31693"/>
    <cellStyle name="Total 2 2 2 2 2 2 2 2 2 3" xfId="7306"/>
    <cellStyle name="Total 2 2 2 2 2 2 2 2 2 3 2" xfId="13591"/>
    <cellStyle name="Total 2 2 2 2 2 2 2 2 2 3 2 2" xfId="25401"/>
    <cellStyle name="Total 2 2 2 2 2 2 2 2 2 3 2 2 2" xfId="49020"/>
    <cellStyle name="Total 2 2 2 2 2 2 2 2 2 3 2 3" xfId="37212"/>
    <cellStyle name="Total 2 2 2 2 2 2 2 2 2 3 3" xfId="15684"/>
    <cellStyle name="Total 2 2 2 2 2 2 2 2 2 3 3 2" xfId="27494"/>
    <cellStyle name="Total 2 2 2 2 2 2 2 2 2 3 3 2 2" xfId="51113"/>
    <cellStyle name="Total 2 2 2 2 2 2 2 2 2 3 3 3" xfId="39305"/>
    <cellStyle name="Total 2 2 2 2 2 2 2 2 2 3 4" xfId="19120"/>
    <cellStyle name="Total 2 2 2 2 2 2 2 2 2 3 4 2" xfId="42741"/>
    <cellStyle name="Total 2 2 2 2 2 2 2 2 2 3 5" xfId="30933"/>
    <cellStyle name="Total 2 2 2 2 2 2 2 2 2 4" xfId="11769"/>
    <cellStyle name="Total 2 2 2 2 2 2 2 2 2 4 2" xfId="23579"/>
    <cellStyle name="Total 2 2 2 2 2 2 2 2 2 4 2 2" xfId="47198"/>
    <cellStyle name="Total 2 2 2 2 2 2 2 2 2 4 3" xfId="35390"/>
    <cellStyle name="Total 2 2 2 2 2 2 2 2 2 5" xfId="10791"/>
    <cellStyle name="Total 2 2 2 2 2 2 2 2 2 5 2" xfId="22601"/>
    <cellStyle name="Total 2 2 2 2 2 2 2 2 2 5 2 2" xfId="46220"/>
    <cellStyle name="Total 2 2 2 2 2 2 2 2 2 5 3" xfId="34412"/>
    <cellStyle name="Total 2 2 2 2 2 2 2 2 2 6" xfId="17793"/>
    <cellStyle name="Total 2 2 2 2 2 2 2 2 2 6 2" xfId="41414"/>
    <cellStyle name="Total 2 2 2 2 2 2 2 2 2 7" xfId="29606"/>
    <cellStyle name="Total 2 2 2 2 2 2 2 2 3" xfId="7078"/>
    <cellStyle name="Total 2 2 2 2 2 2 2 2 3 2" xfId="13363"/>
    <cellStyle name="Total 2 2 2 2 2 2 2 2 3 2 2" xfId="25173"/>
    <cellStyle name="Total 2 2 2 2 2 2 2 2 3 2 2 2" xfId="48792"/>
    <cellStyle name="Total 2 2 2 2 2 2 2 2 3 2 3" xfId="36984"/>
    <cellStyle name="Total 2 2 2 2 2 2 2 2 3 3" xfId="11670"/>
    <cellStyle name="Total 2 2 2 2 2 2 2 2 3 3 2" xfId="23480"/>
    <cellStyle name="Total 2 2 2 2 2 2 2 2 3 3 2 2" xfId="47099"/>
    <cellStyle name="Total 2 2 2 2 2 2 2 2 3 3 3" xfId="35291"/>
    <cellStyle name="Total 2 2 2 2 2 2 2 2 3 4" xfId="18892"/>
    <cellStyle name="Total 2 2 2 2 2 2 2 2 3 4 2" xfId="42513"/>
    <cellStyle name="Total 2 2 2 2 2 2 2 2 3 5" xfId="30705"/>
    <cellStyle name="Total 2 2 2 2 2 2 2 2 4" xfId="8130"/>
    <cellStyle name="Total 2 2 2 2 2 2 2 2 4 2" xfId="14415"/>
    <cellStyle name="Total 2 2 2 2 2 2 2 2 4 2 2" xfId="26225"/>
    <cellStyle name="Total 2 2 2 2 2 2 2 2 4 2 2 2" xfId="49844"/>
    <cellStyle name="Total 2 2 2 2 2 2 2 2 4 2 3" xfId="38036"/>
    <cellStyle name="Total 2 2 2 2 2 2 2 2 4 3" xfId="15722"/>
    <cellStyle name="Total 2 2 2 2 2 2 2 2 4 3 2" xfId="27532"/>
    <cellStyle name="Total 2 2 2 2 2 2 2 2 4 3 2 2" xfId="51151"/>
    <cellStyle name="Total 2 2 2 2 2 2 2 2 4 3 3" xfId="39343"/>
    <cellStyle name="Total 2 2 2 2 2 2 2 2 4 4" xfId="19944"/>
    <cellStyle name="Total 2 2 2 2 2 2 2 2 4 4 2" xfId="43565"/>
    <cellStyle name="Total 2 2 2 2 2 2 2 2 4 5" xfId="31757"/>
    <cellStyle name="Total 2 2 2 2 2 2 2 2 5" xfId="10210"/>
    <cellStyle name="Total 2 2 2 2 2 2 2 2 5 2" xfId="22020"/>
    <cellStyle name="Total 2 2 2 2 2 2 2 2 5 2 2" xfId="45639"/>
    <cellStyle name="Total 2 2 2 2 2 2 2 2 5 3" xfId="33831"/>
    <cellStyle name="Total 2 2 2 2 2 2 2 2 6" xfId="15947"/>
    <cellStyle name="Total 2 2 2 2 2 2 2 2 6 2" xfId="27757"/>
    <cellStyle name="Total 2 2 2 2 2 2 2 2 6 2 2" xfId="51376"/>
    <cellStyle name="Total 2 2 2 2 2 2 2 2 6 3" xfId="39568"/>
    <cellStyle name="Total 2 2 2 2 2 2 2 2 7" xfId="17174"/>
    <cellStyle name="Total 2 2 2 2 2 2 2 2 7 2" xfId="40795"/>
    <cellStyle name="Total 2 2 2 2 2 2 2 2 8" xfId="28987"/>
    <cellStyle name="Total 2 2 2 2 2 2 2 3" xfId="4066"/>
    <cellStyle name="Total 2 2 2 2 2 2 2 3 2" xfId="7828"/>
    <cellStyle name="Total 2 2 2 2 2 2 2 3 2 2" xfId="14113"/>
    <cellStyle name="Total 2 2 2 2 2 2 2 3 2 2 2" xfId="25923"/>
    <cellStyle name="Total 2 2 2 2 2 2 2 3 2 2 2 2" xfId="49542"/>
    <cellStyle name="Total 2 2 2 2 2 2 2 3 2 2 3" xfId="37734"/>
    <cellStyle name="Total 2 2 2 2 2 2 2 3 2 3" xfId="9187"/>
    <cellStyle name="Total 2 2 2 2 2 2 2 3 2 3 2" xfId="20997"/>
    <cellStyle name="Total 2 2 2 2 2 2 2 3 2 3 2 2" xfId="44616"/>
    <cellStyle name="Total 2 2 2 2 2 2 2 3 2 3 3" xfId="32808"/>
    <cellStyle name="Total 2 2 2 2 2 2 2 3 2 4" xfId="19642"/>
    <cellStyle name="Total 2 2 2 2 2 2 2 3 2 4 2" xfId="43263"/>
    <cellStyle name="Total 2 2 2 2 2 2 2 3 2 5" xfId="31455"/>
    <cellStyle name="Total 2 2 2 2 2 2 2 3 3" xfId="6970"/>
    <cellStyle name="Total 2 2 2 2 2 2 2 3 3 2" xfId="13255"/>
    <cellStyle name="Total 2 2 2 2 2 2 2 3 3 2 2" xfId="25065"/>
    <cellStyle name="Total 2 2 2 2 2 2 2 3 3 2 2 2" xfId="48684"/>
    <cellStyle name="Total 2 2 2 2 2 2 2 3 3 2 3" xfId="36876"/>
    <cellStyle name="Total 2 2 2 2 2 2 2 3 3 3" xfId="9701"/>
    <cellStyle name="Total 2 2 2 2 2 2 2 3 3 3 2" xfId="21511"/>
    <cellStyle name="Total 2 2 2 2 2 2 2 3 3 3 2 2" xfId="45130"/>
    <cellStyle name="Total 2 2 2 2 2 2 2 3 3 3 3" xfId="33322"/>
    <cellStyle name="Total 2 2 2 2 2 2 2 3 3 4" xfId="18784"/>
    <cellStyle name="Total 2 2 2 2 2 2 2 3 3 4 2" xfId="42405"/>
    <cellStyle name="Total 2 2 2 2 2 2 2 3 3 5" xfId="30597"/>
    <cellStyle name="Total 2 2 2 2 2 2 2 3 4" xfId="11313"/>
    <cellStyle name="Total 2 2 2 2 2 2 2 3 4 2" xfId="23123"/>
    <cellStyle name="Total 2 2 2 2 2 2 2 3 4 2 2" xfId="46742"/>
    <cellStyle name="Total 2 2 2 2 2 2 2 3 4 3" xfId="34934"/>
    <cellStyle name="Total 2 2 2 2 2 2 2 3 5" xfId="15660"/>
    <cellStyle name="Total 2 2 2 2 2 2 2 3 5 2" xfId="27470"/>
    <cellStyle name="Total 2 2 2 2 2 2 2 3 5 2 2" xfId="51089"/>
    <cellStyle name="Total 2 2 2 2 2 2 2 3 5 3" xfId="39281"/>
    <cellStyle name="Total 2 2 2 2 2 2 2 3 6" xfId="17684"/>
    <cellStyle name="Total 2 2 2 2 2 2 2 3 6 2" xfId="41305"/>
    <cellStyle name="Total 2 2 2 2 2 2 2 3 7" xfId="29497"/>
    <cellStyle name="Total 2 2 2 2 2 2 2 4" xfId="6835"/>
    <cellStyle name="Total 2 2 2 2 2 2 2 4 2" xfId="13120"/>
    <cellStyle name="Total 2 2 2 2 2 2 2 4 2 2" xfId="24930"/>
    <cellStyle name="Total 2 2 2 2 2 2 2 4 2 2 2" xfId="48549"/>
    <cellStyle name="Total 2 2 2 2 2 2 2 4 2 3" xfId="36741"/>
    <cellStyle name="Total 2 2 2 2 2 2 2 4 3" xfId="15763"/>
    <cellStyle name="Total 2 2 2 2 2 2 2 4 3 2" xfId="27573"/>
    <cellStyle name="Total 2 2 2 2 2 2 2 4 3 2 2" xfId="51192"/>
    <cellStyle name="Total 2 2 2 2 2 2 2 4 3 3" xfId="39384"/>
    <cellStyle name="Total 2 2 2 2 2 2 2 4 4" xfId="18649"/>
    <cellStyle name="Total 2 2 2 2 2 2 2 4 4 2" xfId="42270"/>
    <cellStyle name="Total 2 2 2 2 2 2 2 4 5" xfId="30462"/>
    <cellStyle name="Total 2 2 2 2 2 2 2 5" xfId="8008"/>
    <cellStyle name="Total 2 2 2 2 2 2 2 5 2" xfId="14293"/>
    <cellStyle name="Total 2 2 2 2 2 2 2 5 2 2" xfId="26103"/>
    <cellStyle name="Total 2 2 2 2 2 2 2 5 2 2 2" xfId="49722"/>
    <cellStyle name="Total 2 2 2 2 2 2 2 5 2 3" xfId="37914"/>
    <cellStyle name="Total 2 2 2 2 2 2 2 5 3" xfId="9055"/>
    <cellStyle name="Total 2 2 2 2 2 2 2 5 3 2" xfId="20865"/>
    <cellStyle name="Total 2 2 2 2 2 2 2 5 3 2 2" xfId="44484"/>
    <cellStyle name="Total 2 2 2 2 2 2 2 5 3 3" xfId="32676"/>
    <cellStyle name="Total 2 2 2 2 2 2 2 5 4" xfId="19822"/>
    <cellStyle name="Total 2 2 2 2 2 2 2 5 4 2" xfId="43443"/>
    <cellStyle name="Total 2 2 2 2 2 2 2 5 5" xfId="31635"/>
    <cellStyle name="Total 2 2 2 2 2 2 2 6" xfId="9764"/>
    <cellStyle name="Total 2 2 2 2 2 2 2 6 2" xfId="21574"/>
    <cellStyle name="Total 2 2 2 2 2 2 2 6 2 2" xfId="45193"/>
    <cellStyle name="Total 2 2 2 2 2 2 2 6 3" xfId="33385"/>
    <cellStyle name="Total 2 2 2 2 2 2 2 7" xfId="10487"/>
    <cellStyle name="Total 2 2 2 2 2 2 2 7 2" xfId="22297"/>
    <cellStyle name="Total 2 2 2 2 2 2 2 7 2 2" xfId="45916"/>
    <cellStyle name="Total 2 2 2 2 2 2 2 7 3" xfId="34108"/>
    <cellStyle name="Total 2 2 2 2 2 2 2 8" xfId="17065"/>
    <cellStyle name="Total 2 2 2 2 2 2 2 8 2" xfId="40686"/>
    <cellStyle name="Total 2 2 2 2 2 2 2 9" xfId="28878"/>
    <cellStyle name="Total 2 2 2 2 2 2 3" xfId="3929"/>
    <cellStyle name="Total 2 2 2 2 2 2 3 2" xfId="7786"/>
    <cellStyle name="Total 2 2 2 2 2 2 3 2 2" xfId="14071"/>
    <cellStyle name="Total 2 2 2 2 2 2 3 2 2 2" xfId="25881"/>
    <cellStyle name="Total 2 2 2 2 2 2 3 2 2 2 2" xfId="49500"/>
    <cellStyle name="Total 2 2 2 2 2 2 3 2 2 3" xfId="37692"/>
    <cellStyle name="Total 2 2 2 2 2 2 3 2 3" xfId="16663"/>
    <cellStyle name="Total 2 2 2 2 2 2 3 2 3 2" xfId="28473"/>
    <cellStyle name="Total 2 2 2 2 2 2 3 2 3 2 2" xfId="52092"/>
    <cellStyle name="Total 2 2 2 2 2 2 3 2 3 3" xfId="40284"/>
    <cellStyle name="Total 2 2 2 2 2 2 3 2 4" xfId="19600"/>
    <cellStyle name="Total 2 2 2 2 2 2 3 2 4 2" xfId="43221"/>
    <cellStyle name="Total 2 2 2 2 2 2 3 2 5" xfId="31413"/>
    <cellStyle name="Total 2 2 2 2 2 2 3 3" xfId="6326"/>
    <cellStyle name="Total 2 2 2 2 2 2 3 3 2" xfId="12612"/>
    <cellStyle name="Total 2 2 2 2 2 2 3 3 2 2" xfId="24422"/>
    <cellStyle name="Total 2 2 2 2 2 2 3 3 2 2 2" xfId="48041"/>
    <cellStyle name="Total 2 2 2 2 2 2 3 3 2 3" xfId="36233"/>
    <cellStyle name="Total 2 2 2 2 2 2 3 3 3" xfId="16791"/>
    <cellStyle name="Total 2 2 2 2 2 2 3 3 3 2" xfId="28601"/>
    <cellStyle name="Total 2 2 2 2 2 2 3 3 3 2 2" xfId="52220"/>
    <cellStyle name="Total 2 2 2 2 2 2 3 3 3 3" xfId="40412"/>
    <cellStyle name="Total 2 2 2 2 2 2 3 3 4" xfId="18141"/>
    <cellStyle name="Total 2 2 2 2 2 2 3 3 4 2" xfId="41762"/>
    <cellStyle name="Total 2 2 2 2 2 2 3 3 5" xfId="29954"/>
    <cellStyle name="Total 2 2 2 2 2 2 3 4" xfId="11246"/>
    <cellStyle name="Total 2 2 2 2 2 2 3 4 2" xfId="23056"/>
    <cellStyle name="Total 2 2 2 2 2 2 3 4 2 2" xfId="46675"/>
    <cellStyle name="Total 2 2 2 2 2 2 3 4 3" xfId="34867"/>
    <cellStyle name="Total 2 2 2 2 2 2 3 5" xfId="15552"/>
    <cellStyle name="Total 2 2 2 2 2 2 3 5 2" xfId="27362"/>
    <cellStyle name="Total 2 2 2 2 2 2 3 5 2 2" xfId="50981"/>
    <cellStyle name="Total 2 2 2 2 2 2 3 5 3" xfId="39173"/>
    <cellStyle name="Total 2 2 2 2 2 2 3 6" xfId="17663"/>
    <cellStyle name="Total 2 2 2 2 2 2 3 6 2" xfId="41284"/>
    <cellStyle name="Total 2 2 2 2 2 2 3 7" xfId="29476"/>
    <cellStyle name="Total 2 2 2 2 2 2 4" xfId="6773"/>
    <cellStyle name="Total 2 2 2 2 2 2 4 2" xfId="13058"/>
    <cellStyle name="Total 2 2 2 2 2 2 4 2 2" xfId="24868"/>
    <cellStyle name="Total 2 2 2 2 2 2 4 2 2 2" xfId="48487"/>
    <cellStyle name="Total 2 2 2 2 2 2 4 2 3" xfId="36679"/>
    <cellStyle name="Total 2 2 2 2 2 2 4 3" xfId="9462"/>
    <cellStyle name="Total 2 2 2 2 2 2 4 3 2" xfId="21272"/>
    <cellStyle name="Total 2 2 2 2 2 2 4 3 2 2" xfId="44891"/>
    <cellStyle name="Total 2 2 2 2 2 2 4 3 3" xfId="33083"/>
    <cellStyle name="Total 2 2 2 2 2 2 4 4" xfId="18587"/>
    <cellStyle name="Total 2 2 2 2 2 2 4 4 2" xfId="42208"/>
    <cellStyle name="Total 2 2 2 2 2 2 4 5" xfId="30400"/>
    <cellStyle name="Total 2 2 2 2 2 2 5" xfId="8119"/>
    <cellStyle name="Total 2 2 2 2 2 2 5 2" xfId="14404"/>
    <cellStyle name="Total 2 2 2 2 2 2 5 2 2" xfId="26214"/>
    <cellStyle name="Total 2 2 2 2 2 2 5 2 2 2" xfId="49833"/>
    <cellStyle name="Total 2 2 2 2 2 2 5 2 3" xfId="38025"/>
    <cellStyle name="Total 2 2 2 2 2 2 5 3" xfId="12450"/>
    <cellStyle name="Total 2 2 2 2 2 2 5 3 2" xfId="24260"/>
    <cellStyle name="Total 2 2 2 2 2 2 5 3 2 2" xfId="47879"/>
    <cellStyle name="Total 2 2 2 2 2 2 5 3 3" xfId="36071"/>
    <cellStyle name="Total 2 2 2 2 2 2 5 4" xfId="19933"/>
    <cellStyle name="Total 2 2 2 2 2 2 5 4 2" xfId="43554"/>
    <cellStyle name="Total 2 2 2 2 2 2 5 5" xfId="31746"/>
    <cellStyle name="Total 2 2 2 2 2 2 6" xfId="9658"/>
    <cellStyle name="Total 2 2 2 2 2 2 6 2" xfId="21468"/>
    <cellStyle name="Total 2 2 2 2 2 2 6 2 2" xfId="45087"/>
    <cellStyle name="Total 2 2 2 2 2 2 6 3" xfId="33279"/>
    <cellStyle name="Total 2 2 2 2 2 2 7" xfId="10493"/>
    <cellStyle name="Total 2 2 2 2 2 2 7 2" xfId="22303"/>
    <cellStyle name="Total 2 2 2 2 2 2 7 2 2" xfId="45922"/>
    <cellStyle name="Total 2 2 2 2 2 2 7 3" xfId="34114"/>
    <cellStyle name="Total 2 2 2 2 2 2 8" xfId="17044"/>
    <cellStyle name="Total 2 2 2 2 2 2 8 2" xfId="40665"/>
    <cellStyle name="Total 2 2 2 2 2 2 9" xfId="28857"/>
    <cellStyle name="Total 2 2 2 2 2 3" xfId="3741"/>
    <cellStyle name="Total 2 2 2 2 2 3 2" xfId="7646"/>
    <cellStyle name="Total 2 2 2 2 2 3 2 2" xfId="13931"/>
    <cellStyle name="Total 2 2 2 2 2 3 2 2 2" xfId="25741"/>
    <cellStyle name="Total 2 2 2 2 2 3 2 2 2 2" xfId="49360"/>
    <cellStyle name="Total 2 2 2 2 2 3 2 2 3" xfId="37552"/>
    <cellStyle name="Total 2 2 2 2 2 3 2 3" xfId="16246"/>
    <cellStyle name="Total 2 2 2 2 2 3 2 3 2" xfId="28056"/>
    <cellStyle name="Total 2 2 2 2 2 3 2 3 2 2" xfId="51675"/>
    <cellStyle name="Total 2 2 2 2 2 3 2 3 3" xfId="39867"/>
    <cellStyle name="Total 2 2 2 2 2 3 2 4" xfId="19460"/>
    <cellStyle name="Total 2 2 2 2 2 3 2 4 2" xfId="43081"/>
    <cellStyle name="Total 2 2 2 2 2 3 2 5" xfId="31273"/>
    <cellStyle name="Total 2 2 2 2 2 3 3" xfId="6802"/>
    <cellStyle name="Total 2 2 2 2 2 3 3 2" xfId="13087"/>
    <cellStyle name="Total 2 2 2 2 2 3 3 2 2" xfId="24897"/>
    <cellStyle name="Total 2 2 2 2 2 3 3 2 2 2" xfId="48516"/>
    <cellStyle name="Total 2 2 2 2 2 3 3 2 3" xfId="36708"/>
    <cellStyle name="Total 2 2 2 2 2 3 3 3" xfId="8975"/>
    <cellStyle name="Total 2 2 2 2 2 3 3 3 2" xfId="20785"/>
    <cellStyle name="Total 2 2 2 2 2 3 3 3 2 2" xfId="44404"/>
    <cellStyle name="Total 2 2 2 2 2 3 3 3 3" xfId="32596"/>
    <cellStyle name="Total 2 2 2 2 2 3 3 4" xfId="18616"/>
    <cellStyle name="Total 2 2 2 2 2 3 3 4 2" xfId="42237"/>
    <cellStyle name="Total 2 2 2 2 2 3 3 5" xfId="30429"/>
    <cellStyle name="Total 2 2 2 2 2 3 4" xfId="11088"/>
    <cellStyle name="Total 2 2 2 2 2 3 4 2" xfId="22898"/>
    <cellStyle name="Total 2 2 2 2 2 3 4 2 2" xfId="46517"/>
    <cellStyle name="Total 2 2 2 2 2 3 4 3" xfId="34709"/>
    <cellStyle name="Total 2 2 2 2 2 3 5" xfId="10130"/>
    <cellStyle name="Total 2 2 2 2 2 3 5 2" xfId="21940"/>
    <cellStyle name="Total 2 2 2 2 2 3 5 2 2" xfId="45559"/>
    <cellStyle name="Total 2 2 2 2 2 3 5 3" xfId="33751"/>
    <cellStyle name="Total 2 2 2 2 2 3 6" xfId="17534"/>
    <cellStyle name="Total 2 2 2 2 2 3 6 2" xfId="41155"/>
    <cellStyle name="Total 2 2 2 2 2 3 7" xfId="29347"/>
    <cellStyle name="Total 2 2 2 2 2 4" xfId="6622"/>
    <cellStyle name="Total 2 2 2 2 2 4 2" xfId="12907"/>
    <cellStyle name="Total 2 2 2 2 2 4 2 2" xfId="24717"/>
    <cellStyle name="Total 2 2 2 2 2 4 2 2 2" xfId="48336"/>
    <cellStyle name="Total 2 2 2 2 2 4 2 3" xfId="36528"/>
    <cellStyle name="Total 2 2 2 2 2 4 3" xfId="15275"/>
    <cellStyle name="Total 2 2 2 2 2 4 3 2" xfId="27085"/>
    <cellStyle name="Total 2 2 2 2 2 4 3 2 2" xfId="50704"/>
    <cellStyle name="Total 2 2 2 2 2 4 3 3" xfId="38896"/>
    <cellStyle name="Total 2 2 2 2 2 4 4" xfId="18436"/>
    <cellStyle name="Total 2 2 2 2 2 4 4 2" xfId="42057"/>
    <cellStyle name="Total 2 2 2 2 2 4 5" xfId="30249"/>
    <cellStyle name="Total 2 2 2 2 2 5" xfId="7969"/>
    <cellStyle name="Total 2 2 2 2 2 5 2" xfId="14254"/>
    <cellStyle name="Total 2 2 2 2 2 5 2 2" xfId="26064"/>
    <cellStyle name="Total 2 2 2 2 2 5 2 2 2" xfId="49683"/>
    <cellStyle name="Total 2 2 2 2 2 5 2 3" xfId="37875"/>
    <cellStyle name="Total 2 2 2 2 2 5 3" xfId="11519"/>
    <cellStyle name="Total 2 2 2 2 2 5 3 2" xfId="23329"/>
    <cellStyle name="Total 2 2 2 2 2 5 3 2 2" xfId="46948"/>
    <cellStyle name="Total 2 2 2 2 2 5 3 3" xfId="35140"/>
    <cellStyle name="Total 2 2 2 2 2 5 4" xfId="19783"/>
    <cellStyle name="Total 2 2 2 2 2 5 4 2" xfId="43404"/>
    <cellStyle name="Total 2 2 2 2 2 5 5" xfId="31596"/>
    <cellStyle name="Total 2 2 2 2 2 6" xfId="9451"/>
    <cellStyle name="Total 2 2 2 2 2 6 2" xfId="21261"/>
    <cellStyle name="Total 2 2 2 2 2 6 2 2" xfId="44880"/>
    <cellStyle name="Total 2 2 2 2 2 6 3" xfId="33072"/>
    <cellStyle name="Total 2 2 2 2 2 7" xfId="9477"/>
    <cellStyle name="Total 2 2 2 2 2 7 2" xfId="21287"/>
    <cellStyle name="Total 2 2 2 2 2 7 2 2" xfId="44906"/>
    <cellStyle name="Total 2 2 2 2 2 7 3" xfId="33098"/>
    <cellStyle name="Total 2 2 2 2 2 8" xfId="16915"/>
    <cellStyle name="Total 2 2 2 2 2 8 2" xfId="40536"/>
    <cellStyle name="Total 2 2 2 2 2 9" xfId="28728"/>
    <cellStyle name="Total 2 2 2 2 3" xfId="3721"/>
    <cellStyle name="Total 2 2 2 2 3 2" xfId="7634"/>
    <cellStyle name="Total 2 2 2 2 3 2 2" xfId="13919"/>
    <cellStyle name="Total 2 2 2 2 3 2 2 2" xfId="25729"/>
    <cellStyle name="Total 2 2 2 2 3 2 2 2 2" xfId="49348"/>
    <cellStyle name="Total 2 2 2 2 3 2 2 3" xfId="37540"/>
    <cellStyle name="Total 2 2 2 2 3 2 3" xfId="15407"/>
    <cellStyle name="Total 2 2 2 2 3 2 3 2" xfId="27217"/>
    <cellStyle name="Total 2 2 2 2 3 2 3 2 2" xfId="50836"/>
    <cellStyle name="Total 2 2 2 2 3 2 3 3" xfId="39028"/>
    <cellStyle name="Total 2 2 2 2 3 2 4" xfId="19448"/>
    <cellStyle name="Total 2 2 2 2 3 2 4 2" xfId="43069"/>
    <cellStyle name="Total 2 2 2 2 3 2 5" xfId="31261"/>
    <cellStyle name="Total 2 2 2 2 3 3" xfId="8125"/>
    <cellStyle name="Total 2 2 2 2 3 3 2" xfId="14410"/>
    <cellStyle name="Total 2 2 2 2 3 3 2 2" xfId="26220"/>
    <cellStyle name="Total 2 2 2 2 3 3 2 2 2" xfId="49839"/>
    <cellStyle name="Total 2 2 2 2 3 3 2 3" xfId="38031"/>
    <cellStyle name="Total 2 2 2 2 3 3 3" xfId="11800"/>
    <cellStyle name="Total 2 2 2 2 3 3 3 2" xfId="23610"/>
    <cellStyle name="Total 2 2 2 2 3 3 3 2 2" xfId="47229"/>
    <cellStyle name="Total 2 2 2 2 3 3 3 3" xfId="35421"/>
    <cellStyle name="Total 2 2 2 2 3 3 4" xfId="19939"/>
    <cellStyle name="Total 2 2 2 2 3 3 4 2" xfId="43560"/>
    <cellStyle name="Total 2 2 2 2 3 3 5" xfId="31752"/>
    <cellStyle name="Total 2 2 2 2 3 4" xfId="11073"/>
    <cellStyle name="Total 2 2 2 2 3 4 2" xfId="22883"/>
    <cellStyle name="Total 2 2 2 2 3 4 2 2" xfId="46502"/>
    <cellStyle name="Total 2 2 2 2 3 4 3" xfId="34694"/>
    <cellStyle name="Total 2 2 2 2 3 5" xfId="9177"/>
    <cellStyle name="Total 2 2 2 2 3 5 2" xfId="20987"/>
    <cellStyle name="Total 2 2 2 2 3 5 2 2" xfId="44606"/>
    <cellStyle name="Total 2 2 2 2 3 5 3" xfId="32798"/>
    <cellStyle name="Total 2 2 2 2 3 6" xfId="17524"/>
    <cellStyle name="Total 2 2 2 2 3 6 2" xfId="41145"/>
    <cellStyle name="Total 2 2 2 2 3 7" xfId="29337"/>
    <cellStyle name="Total 2 2 2 2 4" xfId="6603"/>
    <cellStyle name="Total 2 2 2 2 4 2" xfId="12888"/>
    <cellStyle name="Total 2 2 2 2 4 2 2" xfId="24698"/>
    <cellStyle name="Total 2 2 2 2 4 2 2 2" xfId="48317"/>
    <cellStyle name="Total 2 2 2 2 4 2 3" xfId="36509"/>
    <cellStyle name="Total 2 2 2 2 4 3" xfId="10167"/>
    <cellStyle name="Total 2 2 2 2 4 3 2" xfId="21977"/>
    <cellStyle name="Total 2 2 2 2 4 3 2 2" xfId="45596"/>
    <cellStyle name="Total 2 2 2 2 4 3 3" xfId="33788"/>
    <cellStyle name="Total 2 2 2 2 4 4" xfId="18417"/>
    <cellStyle name="Total 2 2 2 2 4 4 2" xfId="42038"/>
    <cellStyle name="Total 2 2 2 2 4 5" xfId="30230"/>
    <cellStyle name="Total 2 2 2 2 5" xfId="6612"/>
    <cellStyle name="Total 2 2 2 2 5 2" xfId="12897"/>
    <cellStyle name="Total 2 2 2 2 5 2 2" xfId="24707"/>
    <cellStyle name="Total 2 2 2 2 5 2 2 2" xfId="48326"/>
    <cellStyle name="Total 2 2 2 2 5 2 3" xfId="36518"/>
    <cellStyle name="Total 2 2 2 2 5 3" xfId="15598"/>
    <cellStyle name="Total 2 2 2 2 5 3 2" xfId="27408"/>
    <cellStyle name="Total 2 2 2 2 5 3 2 2" xfId="51027"/>
    <cellStyle name="Total 2 2 2 2 5 3 3" xfId="39219"/>
    <cellStyle name="Total 2 2 2 2 5 4" xfId="18426"/>
    <cellStyle name="Total 2 2 2 2 5 4 2" xfId="42047"/>
    <cellStyle name="Total 2 2 2 2 5 5" xfId="30239"/>
    <cellStyle name="Total 2 2 2 2 6" xfId="9426"/>
    <cellStyle name="Total 2 2 2 2 6 2" xfId="21236"/>
    <cellStyle name="Total 2 2 2 2 6 2 2" xfId="44855"/>
    <cellStyle name="Total 2 2 2 2 6 3" xfId="33047"/>
    <cellStyle name="Total 2 2 2 2 7" xfId="15338"/>
    <cellStyle name="Total 2 2 2 2 7 2" xfId="27148"/>
    <cellStyle name="Total 2 2 2 2 7 2 2" xfId="50767"/>
    <cellStyle name="Total 2 2 2 2 7 3" xfId="38959"/>
    <cellStyle name="Total 2 2 2 2 8" xfId="16905"/>
    <cellStyle name="Total 2 2 2 2 8 2" xfId="40526"/>
    <cellStyle name="Total 2 2 2 2 9" xfId="28718"/>
    <cellStyle name="Total 2 2 2 3" xfId="3365"/>
    <cellStyle name="Total 2 2 2 3 2" xfId="6005"/>
    <cellStyle name="Total 2 2 2 3 2 2" xfId="8377"/>
    <cellStyle name="Total 2 2 2 3 2 2 2" xfId="14662"/>
    <cellStyle name="Total 2 2 2 3 2 2 2 2" xfId="26472"/>
    <cellStyle name="Total 2 2 2 3 2 2 2 2 2" xfId="50091"/>
    <cellStyle name="Total 2 2 2 3 2 2 2 3" xfId="38283"/>
    <cellStyle name="Total 2 2 2 3 2 2 3" xfId="9111"/>
    <cellStyle name="Total 2 2 2 3 2 2 3 2" xfId="20921"/>
    <cellStyle name="Total 2 2 2 3 2 2 3 2 2" xfId="44540"/>
    <cellStyle name="Total 2 2 2 3 2 2 3 3" xfId="32732"/>
    <cellStyle name="Total 2 2 2 3 2 2 4" xfId="20191"/>
    <cellStyle name="Total 2 2 2 3 2 2 4 2" xfId="43812"/>
    <cellStyle name="Total 2 2 2 3 2 2 5" xfId="32004"/>
    <cellStyle name="Total 2 2 2 3 2 3" xfId="8726"/>
    <cellStyle name="Total 2 2 2 3 2 3 2" xfId="15011"/>
    <cellStyle name="Total 2 2 2 3 2 3 2 2" xfId="26821"/>
    <cellStyle name="Total 2 2 2 3 2 3 2 2 2" xfId="50440"/>
    <cellStyle name="Total 2 2 2 3 2 3 2 3" xfId="38632"/>
    <cellStyle name="Total 2 2 2 3 2 3 3" xfId="9880"/>
    <cellStyle name="Total 2 2 2 3 2 3 3 2" xfId="21690"/>
    <cellStyle name="Total 2 2 2 3 2 3 3 2 2" xfId="45309"/>
    <cellStyle name="Total 2 2 2 3 2 3 3 3" xfId="33501"/>
    <cellStyle name="Total 2 2 2 3 2 3 4" xfId="20540"/>
    <cellStyle name="Total 2 2 2 3 2 3 4 2" xfId="44161"/>
    <cellStyle name="Total 2 2 2 3 2 3 5" xfId="32353"/>
    <cellStyle name="Total 2 2 2 3 2 4" xfId="12338"/>
    <cellStyle name="Total 2 2 2 3 2 4 2" xfId="24148"/>
    <cellStyle name="Total 2 2 2 3 2 4 2 2" xfId="47767"/>
    <cellStyle name="Total 2 2 2 3 2 4 3" xfId="35959"/>
    <cellStyle name="Total 2 2 2 3 2 5" xfId="15753"/>
    <cellStyle name="Total 2 2 2 3 2 5 2" xfId="27563"/>
    <cellStyle name="Total 2 2 2 3 2 5 2 2" xfId="51182"/>
    <cellStyle name="Total 2 2 2 3 2 5 3" xfId="39374"/>
    <cellStyle name="Total 2 2 2 3 2 6" xfId="17916"/>
    <cellStyle name="Total 2 2 2 3 2 6 2" xfId="41537"/>
    <cellStyle name="Total 2 2 2 3 2 7" xfId="29729"/>
    <cellStyle name="Total 2 2 2 3 3" xfId="7380"/>
    <cellStyle name="Total 2 2 2 3 3 2" xfId="13665"/>
    <cellStyle name="Total 2 2 2 3 3 2 2" xfId="25475"/>
    <cellStyle name="Total 2 2 2 3 3 2 2 2" xfId="49094"/>
    <cellStyle name="Total 2 2 2 3 3 2 3" xfId="37286"/>
    <cellStyle name="Total 2 2 2 3 3 3" xfId="11354"/>
    <cellStyle name="Total 2 2 2 3 3 3 2" xfId="23164"/>
    <cellStyle name="Total 2 2 2 3 3 3 2 2" xfId="46783"/>
    <cellStyle name="Total 2 2 2 3 3 3 3" xfId="34975"/>
    <cellStyle name="Total 2 2 2 3 3 4" xfId="19194"/>
    <cellStyle name="Total 2 2 2 3 3 4 2" xfId="42815"/>
    <cellStyle name="Total 2 2 2 3 3 5" xfId="31007"/>
    <cellStyle name="Total 2 2 2 3 4" xfId="8272"/>
    <cellStyle name="Total 2 2 2 3 4 2" xfId="14557"/>
    <cellStyle name="Total 2 2 2 3 4 2 2" xfId="26367"/>
    <cellStyle name="Total 2 2 2 3 4 2 2 2" xfId="49986"/>
    <cellStyle name="Total 2 2 2 3 4 2 3" xfId="38178"/>
    <cellStyle name="Total 2 2 2 3 4 3" xfId="15645"/>
    <cellStyle name="Total 2 2 2 3 4 3 2" xfId="27455"/>
    <cellStyle name="Total 2 2 2 3 4 3 2 2" xfId="51074"/>
    <cellStyle name="Total 2 2 2 3 4 3 3" xfId="39266"/>
    <cellStyle name="Total 2 2 2 3 4 4" xfId="20086"/>
    <cellStyle name="Total 2 2 2 3 4 4 2" xfId="43707"/>
    <cellStyle name="Total 2 2 2 3 4 5" xfId="31899"/>
    <cellStyle name="Total 2 2 2 3 5" xfId="10797"/>
    <cellStyle name="Total 2 2 2 3 5 2" xfId="22607"/>
    <cellStyle name="Total 2 2 2 3 5 2 2" xfId="46226"/>
    <cellStyle name="Total 2 2 2 3 5 3" xfId="34418"/>
    <cellStyle name="Total 2 2 2 3 6" xfId="15780"/>
    <cellStyle name="Total 2 2 2 3 6 2" xfId="27590"/>
    <cellStyle name="Total 2 2 2 3 6 2 2" xfId="51209"/>
    <cellStyle name="Total 2 2 2 3 6 3" xfId="39401"/>
    <cellStyle name="Total 2 2 2 3 7" xfId="17297"/>
    <cellStyle name="Total 2 2 2 3 7 2" xfId="40918"/>
    <cellStyle name="Total 2 2 2 3 8" xfId="29110"/>
    <cellStyle name="Total 2 2 2 4" xfId="3584"/>
    <cellStyle name="Total 2 2 2 4 2" xfId="6171"/>
    <cellStyle name="Total 2 2 2 4 2 2" xfId="8511"/>
    <cellStyle name="Total 2 2 2 4 2 2 2" xfId="14796"/>
    <cellStyle name="Total 2 2 2 4 2 2 2 2" xfId="26606"/>
    <cellStyle name="Total 2 2 2 4 2 2 2 2 2" xfId="50225"/>
    <cellStyle name="Total 2 2 2 4 2 2 2 3" xfId="38417"/>
    <cellStyle name="Total 2 2 2 4 2 2 3" xfId="11560"/>
    <cellStyle name="Total 2 2 2 4 2 2 3 2" xfId="23370"/>
    <cellStyle name="Total 2 2 2 4 2 2 3 2 2" xfId="46989"/>
    <cellStyle name="Total 2 2 2 4 2 2 3 3" xfId="35181"/>
    <cellStyle name="Total 2 2 2 4 2 2 4" xfId="20325"/>
    <cellStyle name="Total 2 2 2 4 2 2 4 2" xfId="43946"/>
    <cellStyle name="Total 2 2 2 4 2 2 5" xfId="32138"/>
    <cellStyle name="Total 2 2 2 4 2 3" xfId="8849"/>
    <cellStyle name="Total 2 2 2 4 2 3 2" xfId="15134"/>
    <cellStyle name="Total 2 2 2 4 2 3 2 2" xfId="26944"/>
    <cellStyle name="Total 2 2 2 4 2 3 2 2 2" xfId="50563"/>
    <cellStyle name="Total 2 2 2 4 2 3 2 3" xfId="38755"/>
    <cellStyle name="Total 2 2 2 4 2 3 3" xfId="11312"/>
    <cellStyle name="Total 2 2 2 4 2 3 3 2" xfId="23122"/>
    <cellStyle name="Total 2 2 2 4 2 3 3 2 2" xfId="46741"/>
    <cellStyle name="Total 2 2 2 4 2 3 3 3" xfId="34933"/>
    <cellStyle name="Total 2 2 2 4 2 3 4" xfId="20663"/>
    <cellStyle name="Total 2 2 2 4 2 3 4 2" xfId="44284"/>
    <cellStyle name="Total 2 2 2 4 2 3 5" xfId="32476"/>
    <cellStyle name="Total 2 2 2 4 2 4" xfId="12480"/>
    <cellStyle name="Total 2 2 2 4 2 4 2" xfId="24290"/>
    <cellStyle name="Total 2 2 2 4 2 4 2 2" xfId="47909"/>
    <cellStyle name="Total 2 2 2 4 2 4 3" xfId="36101"/>
    <cellStyle name="Total 2 2 2 4 2 5" xfId="16457"/>
    <cellStyle name="Total 2 2 2 4 2 5 2" xfId="28267"/>
    <cellStyle name="Total 2 2 2 4 2 5 2 2" xfId="51886"/>
    <cellStyle name="Total 2 2 2 4 2 5 3" xfId="40078"/>
    <cellStyle name="Total 2 2 2 4 2 6" xfId="18039"/>
    <cellStyle name="Total 2 2 2 4 2 6 2" xfId="41660"/>
    <cellStyle name="Total 2 2 2 4 2 7" xfId="29852"/>
    <cellStyle name="Total 2 2 2 4 3" xfId="7565"/>
    <cellStyle name="Total 2 2 2 4 3 2" xfId="13850"/>
    <cellStyle name="Total 2 2 2 4 3 2 2" xfId="25660"/>
    <cellStyle name="Total 2 2 2 4 3 2 2 2" xfId="49279"/>
    <cellStyle name="Total 2 2 2 4 3 2 3" xfId="37471"/>
    <cellStyle name="Total 2 2 2 4 3 3" xfId="16731"/>
    <cellStyle name="Total 2 2 2 4 3 3 2" xfId="28541"/>
    <cellStyle name="Total 2 2 2 4 3 3 2 2" xfId="52160"/>
    <cellStyle name="Total 2 2 2 4 3 3 3" xfId="40352"/>
    <cellStyle name="Total 2 2 2 4 3 4" xfId="19379"/>
    <cellStyle name="Total 2 2 2 4 3 4 2" xfId="43000"/>
    <cellStyle name="Total 2 2 2 4 3 5" xfId="31192"/>
    <cellStyle name="Total 2 2 2 4 4" xfId="7877"/>
    <cellStyle name="Total 2 2 2 4 4 2" xfId="14162"/>
    <cellStyle name="Total 2 2 2 4 4 2 2" xfId="25972"/>
    <cellStyle name="Total 2 2 2 4 4 2 2 2" xfId="49591"/>
    <cellStyle name="Total 2 2 2 4 4 2 3" xfId="37783"/>
    <cellStyle name="Total 2 2 2 4 4 3" xfId="12024"/>
    <cellStyle name="Total 2 2 2 4 4 3 2" xfId="23834"/>
    <cellStyle name="Total 2 2 2 4 4 3 2 2" xfId="47453"/>
    <cellStyle name="Total 2 2 2 4 4 3 3" xfId="35645"/>
    <cellStyle name="Total 2 2 2 4 4 4" xfId="19691"/>
    <cellStyle name="Total 2 2 2 4 4 4 2" xfId="43312"/>
    <cellStyle name="Total 2 2 2 4 4 5" xfId="31504"/>
    <cellStyle name="Total 2 2 2 4 5" xfId="10992"/>
    <cellStyle name="Total 2 2 2 4 5 2" xfId="22802"/>
    <cellStyle name="Total 2 2 2 4 5 2 2" xfId="46421"/>
    <cellStyle name="Total 2 2 2 4 5 3" xfId="34613"/>
    <cellStyle name="Total 2 2 2 4 6" xfId="10076"/>
    <cellStyle name="Total 2 2 2 4 6 2" xfId="21886"/>
    <cellStyle name="Total 2 2 2 4 6 2 2" xfId="45505"/>
    <cellStyle name="Total 2 2 2 4 6 3" xfId="33697"/>
    <cellStyle name="Total 2 2 2 4 7" xfId="17473"/>
    <cellStyle name="Total 2 2 2 4 7 2" xfId="41094"/>
    <cellStyle name="Total 2 2 2 4 8" xfId="29286"/>
    <cellStyle name="Total 2 2 2 5" xfId="3546"/>
    <cellStyle name="Total 2 2 2 5 2" xfId="6142"/>
    <cellStyle name="Total 2 2 2 5 2 2" xfId="8494"/>
    <cellStyle name="Total 2 2 2 5 2 2 2" xfId="14779"/>
    <cellStyle name="Total 2 2 2 5 2 2 2 2" xfId="26589"/>
    <cellStyle name="Total 2 2 2 5 2 2 2 2 2" xfId="50208"/>
    <cellStyle name="Total 2 2 2 5 2 2 2 3" xfId="38400"/>
    <cellStyle name="Total 2 2 2 5 2 2 3" xfId="9250"/>
    <cellStyle name="Total 2 2 2 5 2 2 3 2" xfId="21060"/>
    <cellStyle name="Total 2 2 2 5 2 2 3 2 2" xfId="44679"/>
    <cellStyle name="Total 2 2 2 5 2 2 3 3" xfId="32871"/>
    <cellStyle name="Total 2 2 2 5 2 2 4" xfId="20308"/>
    <cellStyle name="Total 2 2 2 5 2 2 4 2" xfId="43929"/>
    <cellStyle name="Total 2 2 2 5 2 2 5" xfId="32121"/>
    <cellStyle name="Total 2 2 2 5 2 3" xfId="8837"/>
    <cellStyle name="Total 2 2 2 5 2 3 2" xfId="15122"/>
    <cellStyle name="Total 2 2 2 5 2 3 2 2" xfId="26932"/>
    <cellStyle name="Total 2 2 2 5 2 3 2 2 2" xfId="50551"/>
    <cellStyle name="Total 2 2 2 5 2 3 2 3" xfId="38743"/>
    <cellStyle name="Total 2 2 2 5 2 3 3" xfId="12248"/>
    <cellStyle name="Total 2 2 2 5 2 3 3 2" xfId="24058"/>
    <cellStyle name="Total 2 2 2 5 2 3 3 2 2" xfId="47677"/>
    <cellStyle name="Total 2 2 2 5 2 3 3 3" xfId="35869"/>
    <cellStyle name="Total 2 2 2 5 2 3 4" xfId="20651"/>
    <cellStyle name="Total 2 2 2 5 2 3 4 2" xfId="44272"/>
    <cellStyle name="Total 2 2 2 5 2 3 5" xfId="32464"/>
    <cellStyle name="Total 2 2 2 5 2 4" xfId="12463"/>
    <cellStyle name="Total 2 2 2 5 2 4 2" xfId="24273"/>
    <cellStyle name="Total 2 2 2 5 2 4 2 2" xfId="47892"/>
    <cellStyle name="Total 2 2 2 5 2 4 3" xfId="36084"/>
    <cellStyle name="Total 2 2 2 5 2 5" xfId="16343"/>
    <cellStyle name="Total 2 2 2 5 2 5 2" xfId="28153"/>
    <cellStyle name="Total 2 2 2 5 2 5 2 2" xfId="51772"/>
    <cellStyle name="Total 2 2 2 5 2 5 3" xfId="39964"/>
    <cellStyle name="Total 2 2 2 5 2 6" xfId="18027"/>
    <cellStyle name="Total 2 2 2 5 2 6 2" xfId="41648"/>
    <cellStyle name="Total 2 2 2 5 2 7" xfId="29840"/>
    <cellStyle name="Total 2 2 2 5 3" xfId="7540"/>
    <cellStyle name="Total 2 2 2 5 3 2" xfId="13825"/>
    <cellStyle name="Total 2 2 2 5 3 2 2" xfId="25635"/>
    <cellStyle name="Total 2 2 2 5 3 2 2 2" xfId="49254"/>
    <cellStyle name="Total 2 2 2 5 3 2 3" xfId="37446"/>
    <cellStyle name="Total 2 2 2 5 3 3" xfId="16187"/>
    <cellStyle name="Total 2 2 2 5 3 3 2" xfId="27997"/>
    <cellStyle name="Total 2 2 2 5 3 3 2 2" xfId="51616"/>
    <cellStyle name="Total 2 2 2 5 3 3 3" xfId="39808"/>
    <cellStyle name="Total 2 2 2 5 3 4" xfId="19354"/>
    <cellStyle name="Total 2 2 2 5 3 4 2" xfId="42975"/>
    <cellStyle name="Total 2 2 2 5 3 5" xfId="31167"/>
    <cellStyle name="Total 2 2 2 5 4" xfId="8602"/>
    <cellStyle name="Total 2 2 2 5 4 2" xfId="14887"/>
    <cellStyle name="Total 2 2 2 5 4 2 2" xfId="26697"/>
    <cellStyle name="Total 2 2 2 5 4 2 2 2" xfId="50316"/>
    <cellStyle name="Total 2 2 2 5 4 2 3" xfId="38508"/>
    <cellStyle name="Total 2 2 2 5 4 3" xfId="11827"/>
    <cellStyle name="Total 2 2 2 5 4 3 2" xfId="23637"/>
    <cellStyle name="Total 2 2 2 5 4 3 2 2" xfId="47256"/>
    <cellStyle name="Total 2 2 2 5 4 3 3" xfId="35448"/>
    <cellStyle name="Total 2 2 2 5 4 4" xfId="20416"/>
    <cellStyle name="Total 2 2 2 5 4 4 2" xfId="44037"/>
    <cellStyle name="Total 2 2 2 5 4 5" xfId="32229"/>
    <cellStyle name="Total 2 2 2 5 5" xfId="10965"/>
    <cellStyle name="Total 2 2 2 5 5 2" xfId="22775"/>
    <cellStyle name="Total 2 2 2 5 5 2 2" xfId="46394"/>
    <cellStyle name="Total 2 2 2 5 5 3" xfId="34586"/>
    <cellStyle name="Total 2 2 2 5 6" xfId="15970"/>
    <cellStyle name="Total 2 2 2 5 6 2" xfId="27780"/>
    <cellStyle name="Total 2 2 2 5 6 2 2" xfId="51399"/>
    <cellStyle name="Total 2 2 2 5 6 3" xfId="39591"/>
    <cellStyle name="Total 2 2 2 5 7" xfId="17452"/>
    <cellStyle name="Total 2 2 2 5 7 2" xfId="41073"/>
    <cellStyle name="Total 2 2 2 5 8" xfId="29265"/>
    <cellStyle name="Total 2 2 2 6" xfId="3529"/>
    <cellStyle name="Total 2 2 2 6 2" xfId="7524"/>
    <cellStyle name="Total 2 2 2 6 2 2" xfId="13809"/>
    <cellStyle name="Total 2 2 2 6 2 2 2" xfId="25619"/>
    <cellStyle name="Total 2 2 2 6 2 2 2 2" xfId="49238"/>
    <cellStyle name="Total 2 2 2 6 2 2 3" xfId="37430"/>
    <cellStyle name="Total 2 2 2 6 2 3" xfId="16368"/>
    <cellStyle name="Total 2 2 2 6 2 3 2" xfId="28178"/>
    <cellStyle name="Total 2 2 2 6 2 3 2 2" xfId="51797"/>
    <cellStyle name="Total 2 2 2 6 2 3 3" xfId="39989"/>
    <cellStyle name="Total 2 2 2 6 2 4" xfId="19338"/>
    <cellStyle name="Total 2 2 2 6 2 4 2" xfId="42959"/>
    <cellStyle name="Total 2 2 2 6 2 5" xfId="31151"/>
    <cellStyle name="Total 2 2 2 6 3" xfId="6429"/>
    <cellStyle name="Total 2 2 2 6 3 2" xfId="12715"/>
    <cellStyle name="Total 2 2 2 6 3 2 2" xfId="24525"/>
    <cellStyle name="Total 2 2 2 6 3 2 2 2" xfId="48144"/>
    <cellStyle name="Total 2 2 2 6 3 2 3" xfId="36336"/>
    <cellStyle name="Total 2 2 2 6 3 3" xfId="15960"/>
    <cellStyle name="Total 2 2 2 6 3 3 2" xfId="27770"/>
    <cellStyle name="Total 2 2 2 6 3 3 2 2" xfId="51389"/>
    <cellStyle name="Total 2 2 2 6 3 3 3" xfId="39581"/>
    <cellStyle name="Total 2 2 2 6 3 4" xfId="18244"/>
    <cellStyle name="Total 2 2 2 6 3 4 2" xfId="41865"/>
    <cellStyle name="Total 2 2 2 6 3 5" xfId="30057"/>
    <cellStyle name="Total 2 2 2 6 4" xfId="10949"/>
    <cellStyle name="Total 2 2 2 6 4 2" xfId="22759"/>
    <cellStyle name="Total 2 2 2 6 4 2 2" xfId="46378"/>
    <cellStyle name="Total 2 2 2 6 4 3" xfId="34570"/>
    <cellStyle name="Total 2 2 2 6 5" xfId="15844"/>
    <cellStyle name="Total 2 2 2 6 5 2" xfId="27654"/>
    <cellStyle name="Total 2 2 2 6 5 2 2" xfId="51273"/>
    <cellStyle name="Total 2 2 2 6 5 3" xfId="39465"/>
    <cellStyle name="Total 2 2 2 6 6" xfId="17438"/>
    <cellStyle name="Total 2 2 2 6 6 2" xfId="41059"/>
    <cellStyle name="Total 2 2 2 6 7" xfId="29251"/>
    <cellStyle name="Total 2 2 2 7" xfId="677"/>
    <cellStyle name="Total 2 2 2 7 2" xfId="6538"/>
    <cellStyle name="Total 2 2 2 7 2 2" xfId="12823"/>
    <cellStyle name="Total 2 2 2 7 2 2 2" xfId="24633"/>
    <cellStyle name="Total 2 2 2 7 2 2 2 2" xfId="48252"/>
    <cellStyle name="Total 2 2 2 7 2 2 3" xfId="36444"/>
    <cellStyle name="Total 2 2 2 7 2 3" xfId="15227"/>
    <cellStyle name="Total 2 2 2 7 2 3 2" xfId="27037"/>
    <cellStyle name="Total 2 2 2 7 2 3 2 2" xfId="50656"/>
    <cellStyle name="Total 2 2 2 7 2 3 3" xfId="38848"/>
    <cellStyle name="Total 2 2 2 7 2 4" xfId="18352"/>
    <cellStyle name="Total 2 2 2 7 2 4 2" xfId="41973"/>
    <cellStyle name="Total 2 2 2 7 2 5" xfId="30165"/>
    <cellStyle name="Total 2 2 2 7 3" xfId="7190"/>
    <cellStyle name="Total 2 2 2 7 3 2" xfId="13475"/>
    <cellStyle name="Total 2 2 2 7 3 2 2" xfId="25285"/>
    <cellStyle name="Total 2 2 2 7 3 2 2 2" xfId="48904"/>
    <cellStyle name="Total 2 2 2 7 3 2 3" xfId="37096"/>
    <cellStyle name="Total 2 2 2 7 3 3" xfId="12217"/>
    <cellStyle name="Total 2 2 2 7 3 3 2" xfId="24027"/>
    <cellStyle name="Total 2 2 2 7 3 3 2 2" xfId="47646"/>
    <cellStyle name="Total 2 2 2 7 3 3 3" xfId="35838"/>
    <cellStyle name="Total 2 2 2 7 3 4" xfId="19004"/>
    <cellStyle name="Total 2 2 2 7 3 4 2" xfId="42625"/>
    <cellStyle name="Total 2 2 2 7 3 5" xfId="30817"/>
    <cellStyle name="Total 2 2 2 7 4" xfId="9332"/>
    <cellStyle name="Total 2 2 2 7 4 2" xfId="21142"/>
    <cellStyle name="Total 2 2 2 7 4 2 2" xfId="44761"/>
    <cellStyle name="Total 2 2 2 7 4 3" xfId="32953"/>
    <cellStyle name="Total 2 2 2 7 5" xfId="16106"/>
    <cellStyle name="Total 2 2 2 7 5 2" xfId="27916"/>
    <cellStyle name="Total 2 2 2 7 5 2 2" xfId="51535"/>
    <cellStyle name="Total 2 2 2 7 5 3" xfId="39727"/>
    <cellStyle name="Total 2 2 2 7 6" xfId="16877"/>
    <cellStyle name="Total 2 2 2 7 6 2" xfId="40498"/>
    <cellStyle name="Total 2 2 2 7 7" xfId="28690"/>
    <cellStyle name="Total 2 2 3" xfId="3302"/>
    <cellStyle name="Total 2 2 3 2" xfId="5948"/>
    <cellStyle name="Total 2 2 3 2 2" xfId="8342"/>
    <cellStyle name="Total 2 2 3 2 2 2" xfId="14627"/>
    <cellStyle name="Total 2 2 3 2 2 2 2" xfId="26437"/>
    <cellStyle name="Total 2 2 3 2 2 2 2 2" xfId="50056"/>
    <cellStyle name="Total 2 2 3 2 2 2 3" xfId="38248"/>
    <cellStyle name="Total 2 2 3 2 2 3" xfId="10390"/>
    <cellStyle name="Total 2 2 3 2 2 3 2" xfId="22200"/>
    <cellStyle name="Total 2 2 3 2 2 3 2 2" xfId="45819"/>
    <cellStyle name="Total 2 2 3 2 2 3 3" xfId="34011"/>
    <cellStyle name="Total 2 2 3 2 2 4" xfId="20156"/>
    <cellStyle name="Total 2 2 3 2 2 4 2" xfId="43777"/>
    <cellStyle name="Total 2 2 3 2 2 5" xfId="31969"/>
    <cellStyle name="Total 2 2 3 2 3" xfId="8697"/>
    <cellStyle name="Total 2 2 3 2 3 2" xfId="14982"/>
    <cellStyle name="Total 2 2 3 2 3 2 2" xfId="26792"/>
    <cellStyle name="Total 2 2 3 2 3 2 2 2" xfId="50411"/>
    <cellStyle name="Total 2 2 3 2 3 2 3" xfId="38603"/>
    <cellStyle name="Total 2 2 3 2 3 3" xfId="15719"/>
    <cellStyle name="Total 2 2 3 2 3 3 2" xfId="27529"/>
    <cellStyle name="Total 2 2 3 2 3 3 2 2" xfId="51148"/>
    <cellStyle name="Total 2 2 3 2 3 3 3" xfId="39340"/>
    <cellStyle name="Total 2 2 3 2 3 4" xfId="20511"/>
    <cellStyle name="Total 2 2 3 2 3 4 2" xfId="44132"/>
    <cellStyle name="Total 2 2 3 2 3 5" xfId="32324"/>
    <cellStyle name="Total 2 2 3 2 4" xfId="12292"/>
    <cellStyle name="Total 2 2 3 2 4 2" xfId="24102"/>
    <cellStyle name="Total 2 2 3 2 4 2 2" xfId="47721"/>
    <cellStyle name="Total 2 2 3 2 4 3" xfId="35913"/>
    <cellStyle name="Total 2 2 3 2 5" xfId="16621"/>
    <cellStyle name="Total 2 2 3 2 5 2" xfId="28431"/>
    <cellStyle name="Total 2 2 3 2 5 2 2" xfId="52050"/>
    <cellStyle name="Total 2 2 3 2 5 3" xfId="40242"/>
    <cellStyle name="Total 2 2 3 2 6" xfId="17887"/>
    <cellStyle name="Total 2 2 3 2 6 2" xfId="41508"/>
    <cellStyle name="Total 2 2 3 2 7" xfId="29700"/>
    <cellStyle name="Total 2 2 3 3" xfId="7347"/>
    <cellStyle name="Total 2 2 3 3 2" xfId="13632"/>
    <cellStyle name="Total 2 2 3 3 2 2" xfId="25442"/>
    <cellStyle name="Total 2 2 3 3 2 2 2" xfId="49061"/>
    <cellStyle name="Total 2 2 3 3 2 3" xfId="37253"/>
    <cellStyle name="Total 2 2 3 3 3" xfId="16010"/>
    <cellStyle name="Total 2 2 3 3 3 2" xfId="27820"/>
    <cellStyle name="Total 2 2 3 3 3 2 2" xfId="51439"/>
    <cellStyle name="Total 2 2 3 3 3 3" xfId="39631"/>
    <cellStyle name="Total 2 2 3 3 4" xfId="19161"/>
    <cellStyle name="Total 2 2 3 3 4 2" xfId="42782"/>
    <cellStyle name="Total 2 2 3 3 5" xfId="30974"/>
    <cellStyle name="Total 2 2 3 4" xfId="8131"/>
    <cellStyle name="Total 2 2 3 4 2" xfId="14416"/>
    <cellStyle name="Total 2 2 3 4 2 2" xfId="26226"/>
    <cellStyle name="Total 2 2 3 4 2 2 2" xfId="49845"/>
    <cellStyle name="Total 2 2 3 4 2 3" xfId="38037"/>
    <cellStyle name="Total 2 2 3 4 3" xfId="10305"/>
    <cellStyle name="Total 2 2 3 4 3 2" xfId="22115"/>
    <cellStyle name="Total 2 2 3 4 3 2 2" xfId="45734"/>
    <cellStyle name="Total 2 2 3 4 3 3" xfId="33926"/>
    <cellStyle name="Total 2 2 3 4 4" xfId="19945"/>
    <cellStyle name="Total 2 2 3 4 4 2" xfId="43566"/>
    <cellStyle name="Total 2 2 3 4 5" xfId="31758"/>
    <cellStyle name="Total 2 2 3 5" xfId="10747"/>
    <cellStyle name="Total 2 2 3 5 2" xfId="22557"/>
    <cellStyle name="Total 2 2 3 5 2 2" xfId="46176"/>
    <cellStyle name="Total 2 2 3 5 3" xfId="34368"/>
    <cellStyle name="Total 2 2 3 6" xfId="16301"/>
    <cellStyle name="Total 2 2 3 6 2" xfId="28111"/>
    <cellStyle name="Total 2 2 3 6 2 2" xfId="51730"/>
    <cellStyle name="Total 2 2 3 6 3" xfId="39922"/>
    <cellStyle name="Total 2 2 3 7" xfId="17268"/>
    <cellStyle name="Total 2 2 3 7 2" xfId="40889"/>
    <cellStyle name="Total 2 2 3 8" xfId="29081"/>
    <cellStyle name="Total 2 2 4" xfId="3433"/>
    <cellStyle name="Total 2 2 4 2" xfId="6066"/>
    <cellStyle name="Total 2 2 4 2 2" xfId="8425"/>
    <cellStyle name="Total 2 2 4 2 2 2" xfId="14710"/>
    <cellStyle name="Total 2 2 4 2 2 2 2" xfId="26520"/>
    <cellStyle name="Total 2 2 4 2 2 2 2 2" xfId="50139"/>
    <cellStyle name="Total 2 2 4 2 2 2 3" xfId="38331"/>
    <cellStyle name="Total 2 2 4 2 2 3" xfId="11233"/>
    <cellStyle name="Total 2 2 4 2 2 3 2" xfId="23043"/>
    <cellStyle name="Total 2 2 4 2 2 3 2 2" xfId="46662"/>
    <cellStyle name="Total 2 2 4 2 2 3 3" xfId="34854"/>
    <cellStyle name="Total 2 2 4 2 2 4" xfId="20239"/>
    <cellStyle name="Total 2 2 4 2 2 4 2" xfId="43860"/>
    <cellStyle name="Total 2 2 4 2 2 5" xfId="32052"/>
    <cellStyle name="Total 2 2 4 2 3" xfId="8772"/>
    <cellStyle name="Total 2 2 4 2 3 2" xfId="15057"/>
    <cellStyle name="Total 2 2 4 2 3 2 2" xfId="26867"/>
    <cellStyle name="Total 2 2 4 2 3 2 2 2" xfId="50486"/>
    <cellStyle name="Total 2 2 4 2 3 2 3" xfId="38678"/>
    <cellStyle name="Total 2 2 4 2 3 3" xfId="10224"/>
    <cellStyle name="Total 2 2 4 2 3 3 2" xfId="22034"/>
    <cellStyle name="Total 2 2 4 2 3 3 2 2" xfId="45653"/>
    <cellStyle name="Total 2 2 4 2 3 3 3" xfId="33845"/>
    <cellStyle name="Total 2 2 4 2 3 4" xfId="20586"/>
    <cellStyle name="Total 2 2 4 2 3 4 2" xfId="44207"/>
    <cellStyle name="Total 2 2 4 2 3 5" xfId="32399"/>
    <cellStyle name="Total 2 2 4 2 4" xfId="12392"/>
    <cellStyle name="Total 2 2 4 2 4 2" xfId="24202"/>
    <cellStyle name="Total 2 2 4 2 4 2 2" xfId="47821"/>
    <cellStyle name="Total 2 2 4 2 4 3" xfId="36013"/>
    <cellStyle name="Total 2 2 4 2 5" xfId="16157"/>
    <cellStyle name="Total 2 2 4 2 5 2" xfId="27967"/>
    <cellStyle name="Total 2 2 4 2 5 2 2" xfId="51586"/>
    <cellStyle name="Total 2 2 4 2 5 3" xfId="39778"/>
    <cellStyle name="Total 2 2 4 2 6" xfId="17962"/>
    <cellStyle name="Total 2 2 4 2 6 2" xfId="41583"/>
    <cellStyle name="Total 2 2 4 2 7" xfId="29775"/>
    <cellStyle name="Total 2 2 4 3" xfId="7435"/>
    <cellStyle name="Total 2 2 4 3 2" xfId="13720"/>
    <cellStyle name="Total 2 2 4 3 2 2" xfId="25530"/>
    <cellStyle name="Total 2 2 4 3 2 2 2" xfId="49149"/>
    <cellStyle name="Total 2 2 4 3 2 3" xfId="37341"/>
    <cellStyle name="Total 2 2 4 3 3" xfId="12306"/>
    <cellStyle name="Total 2 2 4 3 3 2" xfId="24116"/>
    <cellStyle name="Total 2 2 4 3 3 2 2" xfId="47735"/>
    <cellStyle name="Total 2 2 4 3 3 3" xfId="35927"/>
    <cellStyle name="Total 2 2 4 3 4" xfId="19249"/>
    <cellStyle name="Total 2 2 4 3 4 2" xfId="42870"/>
    <cellStyle name="Total 2 2 4 3 5" xfId="31062"/>
    <cellStyle name="Total 2 2 4 4" xfId="7008"/>
    <cellStyle name="Total 2 2 4 4 2" xfId="13293"/>
    <cellStyle name="Total 2 2 4 4 2 2" xfId="25103"/>
    <cellStyle name="Total 2 2 4 4 2 2 2" xfId="48722"/>
    <cellStyle name="Total 2 2 4 4 2 3" xfId="36914"/>
    <cellStyle name="Total 2 2 4 4 3" xfId="10219"/>
    <cellStyle name="Total 2 2 4 4 3 2" xfId="22029"/>
    <cellStyle name="Total 2 2 4 4 3 2 2" xfId="45648"/>
    <cellStyle name="Total 2 2 4 4 3 3" xfId="33840"/>
    <cellStyle name="Total 2 2 4 4 4" xfId="18822"/>
    <cellStyle name="Total 2 2 4 4 4 2" xfId="42443"/>
    <cellStyle name="Total 2 2 4 4 5" xfId="30635"/>
    <cellStyle name="Total 2 2 4 5" xfId="10856"/>
    <cellStyle name="Total 2 2 4 5 2" xfId="22666"/>
    <cellStyle name="Total 2 2 4 5 2 2" xfId="46285"/>
    <cellStyle name="Total 2 2 4 5 3" xfId="34477"/>
    <cellStyle name="Total 2 2 4 6" xfId="15759"/>
    <cellStyle name="Total 2 2 4 6 2" xfId="27569"/>
    <cellStyle name="Total 2 2 4 6 2 2" xfId="51188"/>
    <cellStyle name="Total 2 2 4 6 3" xfId="39380"/>
    <cellStyle name="Total 2 2 4 7" xfId="17350"/>
    <cellStyle name="Total 2 2 4 7 2" xfId="40971"/>
    <cellStyle name="Total 2 2 4 8" xfId="29163"/>
    <cellStyle name="Total 2 2 5" xfId="3462"/>
    <cellStyle name="Total 2 2 5 2" xfId="6086"/>
    <cellStyle name="Total 2 2 5 2 2" xfId="8445"/>
    <cellStyle name="Total 2 2 5 2 2 2" xfId="14730"/>
    <cellStyle name="Total 2 2 5 2 2 2 2" xfId="26540"/>
    <cellStyle name="Total 2 2 5 2 2 2 2 2" xfId="50159"/>
    <cellStyle name="Total 2 2 5 2 2 2 3" xfId="38351"/>
    <cellStyle name="Total 2 2 5 2 2 3" xfId="9405"/>
    <cellStyle name="Total 2 2 5 2 2 3 2" xfId="21215"/>
    <cellStyle name="Total 2 2 5 2 2 3 2 2" xfId="44834"/>
    <cellStyle name="Total 2 2 5 2 2 3 3" xfId="33026"/>
    <cellStyle name="Total 2 2 5 2 2 4" xfId="20259"/>
    <cellStyle name="Total 2 2 5 2 2 4 2" xfId="43880"/>
    <cellStyle name="Total 2 2 5 2 2 5" xfId="32072"/>
    <cellStyle name="Total 2 2 5 2 3" xfId="8792"/>
    <cellStyle name="Total 2 2 5 2 3 2" xfId="15077"/>
    <cellStyle name="Total 2 2 5 2 3 2 2" xfId="26887"/>
    <cellStyle name="Total 2 2 5 2 3 2 2 2" xfId="50506"/>
    <cellStyle name="Total 2 2 5 2 3 2 3" xfId="38698"/>
    <cellStyle name="Total 2 2 5 2 3 3" xfId="11578"/>
    <cellStyle name="Total 2 2 5 2 3 3 2" xfId="23388"/>
    <cellStyle name="Total 2 2 5 2 3 3 2 2" xfId="47007"/>
    <cellStyle name="Total 2 2 5 2 3 3 3" xfId="35199"/>
    <cellStyle name="Total 2 2 5 2 3 4" xfId="20606"/>
    <cellStyle name="Total 2 2 5 2 3 4 2" xfId="44227"/>
    <cellStyle name="Total 2 2 5 2 3 5" xfId="32419"/>
    <cellStyle name="Total 2 2 5 2 4" xfId="12412"/>
    <cellStyle name="Total 2 2 5 2 4 2" xfId="24222"/>
    <cellStyle name="Total 2 2 5 2 4 2 2" xfId="47841"/>
    <cellStyle name="Total 2 2 5 2 4 3" xfId="36033"/>
    <cellStyle name="Total 2 2 5 2 5" xfId="15966"/>
    <cellStyle name="Total 2 2 5 2 5 2" xfId="27776"/>
    <cellStyle name="Total 2 2 5 2 5 2 2" xfId="51395"/>
    <cellStyle name="Total 2 2 5 2 5 3" xfId="39587"/>
    <cellStyle name="Total 2 2 5 2 6" xfId="17982"/>
    <cellStyle name="Total 2 2 5 2 6 2" xfId="41603"/>
    <cellStyle name="Total 2 2 5 2 7" xfId="29795"/>
    <cellStyle name="Total 2 2 5 3" xfId="7464"/>
    <cellStyle name="Total 2 2 5 3 2" xfId="13749"/>
    <cellStyle name="Total 2 2 5 3 2 2" xfId="25559"/>
    <cellStyle name="Total 2 2 5 3 2 2 2" xfId="49178"/>
    <cellStyle name="Total 2 2 5 3 2 3" xfId="37370"/>
    <cellStyle name="Total 2 2 5 3 3" xfId="11963"/>
    <cellStyle name="Total 2 2 5 3 3 2" xfId="23773"/>
    <cellStyle name="Total 2 2 5 3 3 2 2" xfId="47392"/>
    <cellStyle name="Total 2 2 5 3 3 3" xfId="35584"/>
    <cellStyle name="Total 2 2 5 3 4" xfId="19278"/>
    <cellStyle name="Total 2 2 5 3 4 2" xfId="42899"/>
    <cellStyle name="Total 2 2 5 3 5" xfId="31091"/>
    <cellStyle name="Total 2 2 5 4" xfId="7147"/>
    <cellStyle name="Total 2 2 5 4 2" xfId="13432"/>
    <cellStyle name="Total 2 2 5 4 2 2" xfId="25242"/>
    <cellStyle name="Total 2 2 5 4 2 2 2" xfId="48861"/>
    <cellStyle name="Total 2 2 5 4 2 3" xfId="37053"/>
    <cellStyle name="Total 2 2 5 4 3" xfId="10037"/>
    <cellStyle name="Total 2 2 5 4 3 2" xfId="21847"/>
    <cellStyle name="Total 2 2 5 4 3 2 2" xfId="45466"/>
    <cellStyle name="Total 2 2 5 4 3 3" xfId="33658"/>
    <cellStyle name="Total 2 2 5 4 4" xfId="18961"/>
    <cellStyle name="Total 2 2 5 4 4 2" xfId="42582"/>
    <cellStyle name="Total 2 2 5 4 5" xfId="30774"/>
    <cellStyle name="Total 2 2 5 5" xfId="10885"/>
    <cellStyle name="Total 2 2 5 5 2" xfId="22695"/>
    <cellStyle name="Total 2 2 5 5 2 2" xfId="46314"/>
    <cellStyle name="Total 2 2 5 5 3" xfId="34506"/>
    <cellStyle name="Total 2 2 5 6" xfId="16770"/>
    <cellStyle name="Total 2 2 5 6 2" xfId="28580"/>
    <cellStyle name="Total 2 2 5 6 2 2" xfId="52199"/>
    <cellStyle name="Total 2 2 5 6 3" xfId="40391"/>
    <cellStyle name="Total 2 2 5 7" xfId="17379"/>
    <cellStyle name="Total 2 2 5 7 2" xfId="41000"/>
    <cellStyle name="Total 2 2 5 8" xfId="29192"/>
    <cellStyle name="Total 2 2 6" xfId="3601"/>
    <cellStyle name="Total 2 2 6 2" xfId="7582"/>
    <cellStyle name="Total 2 2 6 2 2" xfId="13867"/>
    <cellStyle name="Total 2 2 6 2 2 2" xfId="25677"/>
    <cellStyle name="Total 2 2 6 2 2 2 2" xfId="49296"/>
    <cellStyle name="Total 2 2 6 2 2 3" xfId="37488"/>
    <cellStyle name="Total 2 2 6 2 3" xfId="16050"/>
    <cellStyle name="Total 2 2 6 2 3 2" xfId="27860"/>
    <cellStyle name="Total 2 2 6 2 3 2 2" xfId="51479"/>
    <cellStyle name="Total 2 2 6 2 3 3" xfId="39671"/>
    <cellStyle name="Total 2 2 6 2 4" xfId="19396"/>
    <cellStyle name="Total 2 2 6 2 4 2" xfId="43017"/>
    <cellStyle name="Total 2 2 6 2 5" xfId="31209"/>
    <cellStyle name="Total 2 2 6 3" xfId="8286"/>
    <cellStyle name="Total 2 2 6 3 2" xfId="14571"/>
    <cellStyle name="Total 2 2 6 3 2 2" xfId="26381"/>
    <cellStyle name="Total 2 2 6 3 2 2 2" xfId="50000"/>
    <cellStyle name="Total 2 2 6 3 2 3" xfId="38192"/>
    <cellStyle name="Total 2 2 6 3 3" xfId="12102"/>
    <cellStyle name="Total 2 2 6 3 3 2" xfId="23912"/>
    <cellStyle name="Total 2 2 6 3 3 2 2" xfId="47531"/>
    <cellStyle name="Total 2 2 6 3 3 3" xfId="35723"/>
    <cellStyle name="Total 2 2 6 3 4" xfId="20100"/>
    <cellStyle name="Total 2 2 6 3 4 2" xfId="43721"/>
    <cellStyle name="Total 2 2 6 3 5" xfId="31913"/>
    <cellStyle name="Total 2 2 6 4" xfId="11009"/>
    <cellStyle name="Total 2 2 6 4 2" xfId="22819"/>
    <cellStyle name="Total 2 2 6 4 2 2" xfId="46438"/>
    <cellStyle name="Total 2 2 6 4 3" xfId="34630"/>
    <cellStyle name="Total 2 2 6 5" xfId="11622"/>
    <cellStyle name="Total 2 2 6 5 2" xfId="23432"/>
    <cellStyle name="Total 2 2 6 5 2 2" xfId="47051"/>
    <cellStyle name="Total 2 2 6 5 3" xfId="35243"/>
    <cellStyle name="Total 2 2 6 6" xfId="17490"/>
    <cellStyle name="Total 2 2 6 6 2" xfId="41111"/>
    <cellStyle name="Total 2 2 6 7" xfId="29303"/>
    <cellStyle name="Total 2 2 7" xfId="649"/>
    <cellStyle name="Total 2 2 7 2" xfId="6510"/>
    <cellStyle name="Total 2 2 7 2 2" xfId="12795"/>
    <cellStyle name="Total 2 2 7 2 2 2" xfId="24605"/>
    <cellStyle name="Total 2 2 7 2 2 2 2" xfId="48224"/>
    <cellStyle name="Total 2 2 7 2 2 3" xfId="36416"/>
    <cellStyle name="Total 2 2 7 2 3" xfId="9238"/>
    <cellStyle name="Total 2 2 7 2 3 2" xfId="21048"/>
    <cellStyle name="Total 2 2 7 2 3 2 2" xfId="44667"/>
    <cellStyle name="Total 2 2 7 2 3 3" xfId="32859"/>
    <cellStyle name="Total 2 2 7 2 4" xfId="18324"/>
    <cellStyle name="Total 2 2 7 2 4 2" xfId="41945"/>
    <cellStyle name="Total 2 2 7 2 5" xfId="30137"/>
    <cellStyle name="Total 2 2 7 3" xfId="7046"/>
    <cellStyle name="Total 2 2 7 3 2" xfId="13331"/>
    <cellStyle name="Total 2 2 7 3 2 2" xfId="25141"/>
    <cellStyle name="Total 2 2 7 3 2 2 2" xfId="48760"/>
    <cellStyle name="Total 2 2 7 3 2 3" xfId="36952"/>
    <cellStyle name="Total 2 2 7 3 3" xfId="11990"/>
    <cellStyle name="Total 2 2 7 3 3 2" xfId="23800"/>
    <cellStyle name="Total 2 2 7 3 3 2 2" xfId="47419"/>
    <cellStyle name="Total 2 2 7 3 3 3" xfId="35611"/>
    <cellStyle name="Total 2 2 7 3 4" xfId="18860"/>
    <cellStyle name="Total 2 2 7 3 4 2" xfId="42481"/>
    <cellStyle name="Total 2 2 7 3 5" xfId="30673"/>
    <cellStyle name="Total 2 2 7 4" xfId="9304"/>
    <cellStyle name="Total 2 2 7 4 2" xfId="21114"/>
    <cellStyle name="Total 2 2 7 4 2 2" xfId="44733"/>
    <cellStyle name="Total 2 2 7 4 3" xfId="32925"/>
    <cellStyle name="Total 2 2 7 5" xfId="11504"/>
    <cellStyle name="Total 2 2 7 5 2" xfId="23314"/>
    <cellStyle name="Total 2 2 7 5 2 2" xfId="46933"/>
    <cellStyle name="Total 2 2 7 5 3" xfId="35125"/>
    <cellStyle name="Total 2 2 7 6" xfId="16849"/>
    <cellStyle name="Total 2 2 7 6 2" xfId="40470"/>
    <cellStyle name="Total 2 2 7 7" xfId="28662"/>
    <cellStyle name="Total 2 3" xfId="1116"/>
    <cellStyle name="Total 2 3 10" xfId="28824"/>
    <cellStyle name="Total 2 3 2" xfId="1045"/>
    <cellStyle name="Total 2 3 2 2" xfId="1790"/>
    <cellStyle name="Total 2 3 2 2 2" xfId="4444"/>
    <cellStyle name="Total 2 3 2 2 2 2" xfId="7953"/>
    <cellStyle name="Total 2 3 2 2 2 2 2" xfId="14238"/>
    <cellStyle name="Total 2 3 2 2 2 2 2 2" xfId="26048"/>
    <cellStyle name="Total 2 3 2 2 2 2 2 2 2" xfId="49667"/>
    <cellStyle name="Total 2 3 2 2 2 2 2 3" xfId="37859"/>
    <cellStyle name="Total 2 3 2 2 2 2 3" xfId="11735"/>
    <cellStyle name="Total 2 3 2 2 2 2 3 2" xfId="23545"/>
    <cellStyle name="Total 2 3 2 2 2 2 3 2 2" xfId="47164"/>
    <cellStyle name="Total 2 3 2 2 2 2 3 3" xfId="35356"/>
    <cellStyle name="Total 2 3 2 2 2 2 4" xfId="19767"/>
    <cellStyle name="Total 2 3 2 2 2 2 4 2" xfId="43388"/>
    <cellStyle name="Total 2 3 2 2 2 2 5" xfId="31580"/>
    <cellStyle name="Total 2 3 2 2 2 3" xfId="8128"/>
    <cellStyle name="Total 2 3 2 2 2 3 2" xfId="14413"/>
    <cellStyle name="Total 2 3 2 2 2 3 2 2" xfId="26223"/>
    <cellStyle name="Total 2 3 2 2 2 3 2 2 2" xfId="49842"/>
    <cellStyle name="Total 2 3 2 2 2 3 2 3" xfId="38034"/>
    <cellStyle name="Total 2 3 2 2 2 3 3" xfId="15813"/>
    <cellStyle name="Total 2 3 2 2 2 3 3 2" xfId="27623"/>
    <cellStyle name="Total 2 3 2 2 2 3 3 2 2" xfId="51242"/>
    <cellStyle name="Total 2 3 2 2 2 3 3 3" xfId="39434"/>
    <cellStyle name="Total 2 3 2 2 2 3 4" xfId="19942"/>
    <cellStyle name="Total 2 3 2 2 2 3 4 2" xfId="43563"/>
    <cellStyle name="Total 2 3 2 2 2 3 5" xfId="31755"/>
    <cellStyle name="Total 2 3 2 2 2 4" xfId="11529"/>
    <cellStyle name="Total 2 3 2 2 2 4 2" xfId="23339"/>
    <cellStyle name="Total 2 3 2 2 2 4 2 2" xfId="46958"/>
    <cellStyle name="Total 2 3 2 2 2 4 3" xfId="35150"/>
    <cellStyle name="Total 2 3 2 2 2 5" xfId="10000"/>
    <cellStyle name="Total 2 3 2 2 2 5 2" xfId="21810"/>
    <cellStyle name="Total 2 3 2 2 2 5 2 2" xfId="45429"/>
    <cellStyle name="Total 2 3 2 2 2 5 3" xfId="33621"/>
    <cellStyle name="Total 2 3 2 2 2 6" xfId="17761"/>
    <cellStyle name="Total 2 3 2 2 2 6 2" xfId="41382"/>
    <cellStyle name="Total 2 3 2 2 2 7" xfId="29574"/>
    <cellStyle name="Total 2 3 2 2 3" xfId="6968"/>
    <cellStyle name="Total 2 3 2 2 3 2" xfId="13253"/>
    <cellStyle name="Total 2 3 2 2 3 2 2" xfId="25063"/>
    <cellStyle name="Total 2 3 2 2 3 2 2 2" xfId="48682"/>
    <cellStyle name="Total 2 3 2 2 3 2 3" xfId="36874"/>
    <cellStyle name="Total 2 3 2 2 3 3" xfId="9842"/>
    <cellStyle name="Total 2 3 2 2 3 3 2" xfId="21652"/>
    <cellStyle name="Total 2 3 2 2 3 3 2 2" xfId="45271"/>
    <cellStyle name="Total 2 3 2 2 3 3 3" xfId="33463"/>
    <cellStyle name="Total 2 3 2 2 3 4" xfId="18782"/>
    <cellStyle name="Total 2 3 2 2 3 4 2" xfId="42403"/>
    <cellStyle name="Total 2 3 2 2 3 5" xfId="30595"/>
    <cellStyle name="Total 2 3 2 2 4" xfId="8031"/>
    <cellStyle name="Total 2 3 2 2 4 2" xfId="14316"/>
    <cellStyle name="Total 2 3 2 2 4 2 2" xfId="26126"/>
    <cellStyle name="Total 2 3 2 2 4 2 2 2" xfId="49745"/>
    <cellStyle name="Total 2 3 2 2 4 2 3" xfId="37937"/>
    <cellStyle name="Total 2 3 2 2 4 3" xfId="15378"/>
    <cellStyle name="Total 2 3 2 2 4 3 2" xfId="27188"/>
    <cellStyle name="Total 2 3 2 2 4 3 2 2" xfId="50807"/>
    <cellStyle name="Total 2 3 2 2 4 3 3" xfId="38999"/>
    <cellStyle name="Total 2 3 2 2 4 4" xfId="19845"/>
    <cellStyle name="Total 2 3 2 2 4 4 2" xfId="43466"/>
    <cellStyle name="Total 2 3 2 2 4 5" xfId="31658"/>
    <cellStyle name="Total 2 3 2 2 5" xfId="9982"/>
    <cellStyle name="Total 2 3 2 2 5 2" xfId="21792"/>
    <cellStyle name="Total 2 3 2 2 5 2 2" xfId="45411"/>
    <cellStyle name="Total 2 3 2 2 5 3" xfId="33603"/>
    <cellStyle name="Total 2 3 2 2 6" xfId="16494"/>
    <cellStyle name="Total 2 3 2 2 6 2" xfId="28304"/>
    <cellStyle name="Total 2 3 2 2 6 2 2" xfId="51923"/>
    <cellStyle name="Total 2 3 2 2 6 3" xfId="40115"/>
    <cellStyle name="Total 2 3 2 2 7" xfId="17142"/>
    <cellStyle name="Total 2 3 2 2 7 2" xfId="40763"/>
    <cellStyle name="Total 2 3 2 2 8" xfId="28955"/>
    <cellStyle name="Total 2 3 2 3" xfId="3789"/>
    <cellStyle name="Total 2 3 2 3 2" xfId="7681"/>
    <cellStyle name="Total 2 3 2 3 2 2" xfId="13966"/>
    <cellStyle name="Total 2 3 2 3 2 2 2" xfId="25776"/>
    <cellStyle name="Total 2 3 2 3 2 2 2 2" xfId="49395"/>
    <cellStyle name="Total 2 3 2 3 2 2 3" xfId="37587"/>
    <cellStyle name="Total 2 3 2 3 2 3" xfId="16184"/>
    <cellStyle name="Total 2 3 2 3 2 3 2" xfId="27994"/>
    <cellStyle name="Total 2 3 2 3 2 3 2 2" xfId="51613"/>
    <cellStyle name="Total 2 3 2 3 2 3 3" xfId="39805"/>
    <cellStyle name="Total 2 3 2 3 2 4" xfId="19495"/>
    <cellStyle name="Total 2 3 2 3 2 4 2" xfId="43116"/>
    <cellStyle name="Total 2 3 2 3 2 5" xfId="31308"/>
    <cellStyle name="Total 2 3 2 3 3" xfId="7813"/>
    <cellStyle name="Total 2 3 2 3 3 2" xfId="14098"/>
    <cellStyle name="Total 2 3 2 3 3 2 2" xfId="25908"/>
    <cellStyle name="Total 2 3 2 3 3 2 2 2" xfId="49527"/>
    <cellStyle name="Total 2 3 2 3 3 2 3" xfId="37719"/>
    <cellStyle name="Total 2 3 2 3 3 3" xfId="15967"/>
    <cellStyle name="Total 2 3 2 3 3 3 2" xfId="27777"/>
    <cellStyle name="Total 2 3 2 3 3 3 2 2" xfId="51396"/>
    <cellStyle name="Total 2 3 2 3 3 3 3" xfId="39588"/>
    <cellStyle name="Total 2 3 2 3 3 4" xfId="19627"/>
    <cellStyle name="Total 2 3 2 3 3 4 2" xfId="43248"/>
    <cellStyle name="Total 2 3 2 3 3 5" xfId="31440"/>
    <cellStyle name="Total 2 3 2 3 4" xfId="11127"/>
    <cellStyle name="Total 2 3 2 3 4 2" xfId="22937"/>
    <cellStyle name="Total 2 3 2 3 4 2 2" xfId="46556"/>
    <cellStyle name="Total 2 3 2 3 4 3" xfId="34748"/>
    <cellStyle name="Total 2 3 2 3 5" xfId="11441"/>
    <cellStyle name="Total 2 3 2 3 5 2" xfId="23251"/>
    <cellStyle name="Total 2 3 2 3 5 2 2" xfId="46870"/>
    <cellStyle name="Total 2 3 2 3 5 3" xfId="35062"/>
    <cellStyle name="Total 2 3 2 3 6" xfId="17562"/>
    <cellStyle name="Total 2 3 2 3 6 2" xfId="41183"/>
    <cellStyle name="Total 2 3 2 3 7" xfId="29375"/>
    <cellStyle name="Total 2 3 2 4" xfId="6668"/>
    <cellStyle name="Total 2 3 2 4 2" xfId="12953"/>
    <cellStyle name="Total 2 3 2 4 2 2" xfId="24763"/>
    <cellStyle name="Total 2 3 2 4 2 2 2" xfId="48382"/>
    <cellStyle name="Total 2 3 2 4 2 3" xfId="36574"/>
    <cellStyle name="Total 2 3 2 4 3" xfId="15453"/>
    <cellStyle name="Total 2 3 2 4 3 2" xfId="27263"/>
    <cellStyle name="Total 2 3 2 4 3 2 2" xfId="50882"/>
    <cellStyle name="Total 2 3 2 4 3 3" xfId="39074"/>
    <cellStyle name="Total 2 3 2 4 4" xfId="18482"/>
    <cellStyle name="Total 2 3 2 4 4 2" xfId="42103"/>
    <cellStyle name="Total 2 3 2 4 5" xfId="30295"/>
    <cellStyle name="Total 2 3 2 5" xfId="6464"/>
    <cellStyle name="Total 2 3 2 5 2" xfId="12750"/>
    <cellStyle name="Total 2 3 2 5 2 2" xfId="24560"/>
    <cellStyle name="Total 2 3 2 5 2 2 2" xfId="48179"/>
    <cellStyle name="Total 2 3 2 5 2 3" xfId="36371"/>
    <cellStyle name="Total 2 3 2 5 3" xfId="16804"/>
    <cellStyle name="Total 2 3 2 5 3 2" xfId="28614"/>
    <cellStyle name="Total 2 3 2 5 3 2 2" xfId="52233"/>
    <cellStyle name="Total 2 3 2 5 3 3" xfId="40425"/>
    <cellStyle name="Total 2 3 2 5 4" xfId="18279"/>
    <cellStyle name="Total 2 3 2 5 4 2" xfId="41900"/>
    <cellStyle name="Total 2 3 2 5 5" xfId="30092"/>
    <cellStyle name="Total 2 3 2 6" xfId="9535"/>
    <cellStyle name="Total 2 3 2 6 2" xfId="21345"/>
    <cellStyle name="Total 2 3 2 6 2 2" xfId="44964"/>
    <cellStyle name="Total 2 3 2 6 3" xfId="33156"/>
    <cellStyle name="Total 2 3 2 7" xfId="10676"/>
    <cellStyle name="Total 2 3 2 7 2" xfId="22486"/>
    <cellStyle name="Total 2 3 2 7 2 2" xfId="46105"/>
    <cellStyle name="Total 2 3 2 7 3" xfId="34297"/>
    <cellStyle name="Total 2 3 2 8" xfId="16943"/>
    <cellStyle name="Total 2 3 2 8 2" xfId="40564"/>
    <cellStyle name="Total 2 3 2 9" xfId="28756"/>
    <cellStyle name="Total 2 3 3" xfId="1714"/>
    <cellStyle name="Total 2 3 3 2" xfId="4368"/>
    <cellStyle name="Total 2 3 3 2 2" xfId="7931"/>
    <cellStyle name="Total 2 3 3 2 2 2" xfId="14216"/>
    <cellStyle name="Total 2 3 3 2 2 2 2" xfId="26026"/>
    <cellStyle name="Total 2 3 3 2 2 2 2 2" xfId="49645"/>
    <cellStyle name="Total 2 3 3 2 2 2 3" xfId="37837"/>
    <cellStyle name="Total 2 3 3 2 2 3" xfId="9025"/>
    <cellStyle name="Total 2 3 3 2 2 3 2" xfId="20835"/>
    <cellStyle name="Total 2 3 3 2 2 3 2 2" xfId="44454"/>
    <cellStyle name="Total 2 3 3 2 2 3 3" xfId="32646"/>
    <cellStyle name="Total 2 3 3 2 2 4" xfId="19745"/>
    <cellStyle name="Total 2 3 3 2 2 4 2" xfId="43366"/>
    <cellStyle name="Total 2 3 3 2 2 5" xfId="31558"/>
    <cellStyle name="Total 2 3 3 2 3" xfId="7801"/>
    <cellStyle name="Total 2 3 3 2 3 2" xfId="14086"/>
    <cellStyle name="Total 2 3 3 2 3 2 2" xfId="25896"/>
    <cellStyle name="Total 2 3 3 2 3 2 2 2" xfId="49515"/>
    <cellStyle name="Total 2 3 3 2 3 2 3" xfId="37707"/>
    <cellStyle name="Total 2 3 3 2 3 3" xfId="12089"/>
    <cellStyle name="Total 2 3 3 2 3 3 2" xfId="23899"/>
    <cellStyle name="Total 2 3 3 2 3 3 2 2" xfId="47518"/>
    <cellStyle name="Total 2 3 3 2 3 3 3" xfId="35710"/>
    <cellStyle name="Total 2 3 3 2 3 4" xfId="19615"/>
    <cellStyle name="Total 2 3 3 2 3 4 2" xfId="43236"/>
    <cellStyle name="Total 2 3 3 2 3 5" xfId="31428"/>
    <cellStyle name="Total 2 3 3 2 4" xfId="11483"/>
    <cellStyle name="Total 2 3 3 2 4 2" xfId="23293"/>
    <cellStyle name="Total 2 3 3 2 4 2 2" xfId="46912"/>
    <cellStyle name="Total 2 3 3 2 4 3" xfId="35104"/>
    <cellStyle name="Total 2 3 3 2 5" xfId="11501"/>
    <cellStyle name="Total 2 3 3 2 5 2" xfId="23311"/>
    <cellStyle name="Total 2 3 3 2 5 2 2" xfId="46930"/>
    <cellStyle name="Total 2 3 3 2 5 3" xfId="35122"/>
    <cellStyle name="Total 2 3 3 2 6" xfId="17748"/>
    <cellStyle name="Total 2 3 3 2 6 2" xfId="41369"/>
    <cellStyle name="Total 2 3 3 2 7" xfId="29561"/>
    <cellStyle name="Total 2 3 3 3" xfId="6946"/>
    <cellStyle name="Total 2 3 3 3 2" xfId="13231"/>
    <cellStyle name="Total 2 3 3 3 2 2" xfId="25041"/>
    <cellStyle name="Total 2 3 3 3 2 2 2" xfId="48660"/>
    <cellStyle name="Total 2 3 3 3 2 3" xfId="36852"/>
    <cellStyle name="Total 2 3 3 3 3" xfId="9009"/>
    <cellStyle name="Total 2 3 3 3 3 2" xfId="20819"/>
    <cellStyle name="Total 2 3 3 3 3 2 2" xfId="44438"/>
    <cellStyle name="Total 2 3 3 3 3 3" xfId="32630"/>
    <cellStyle name="Total 2 3 3 3 4" xfId="18760"/>
    <cellStyle name="Total 2 3 3 3 4 2" xfId="42381"/>
    <cellStyle name="Total 2 3 3 3 5" xfId="30573"/>
    <cellStyle name="Total 2 3 3 4" xfId="8262"/>
    <cellStyle name="Total 2 3 3 4 2" xfId="14547"/>
    <cellStyle name="Total 2 3 3 4 2 2" xfId="26357"/>
    <cellStyle name="Total 2 3 3 4 2 2 2" xfId="49976"/>
    <cellStyle name="Total 2 3 3 4 2 3" xfId="38168"/>
    <cellStyle name="Total 2 3 3 4 3" xfId="9847"/>
    <cellStyle name="Total 2 3 3 4 3 2" xfId="21657"/>
    <cellStyle name="Total 2 3 3 4 3 2 2" xfId="45276"/>
    <cellStyle name="Total 2 3 3 4 3 3" xfId="33468"/>
    <cellStyle name="Total 2 3 3 4 4" xfId="20076"/>
    <cellStyle name="Total 2 3 3 4 4 2" xfId="43697"/>
    <cellStyle name="Total 2 3 3 4 5" xfId="31889"/>
    <cellStyle name="Total 2 3 3 5" xfId="9942"/>
    <cellStyle name="Total 2 3 3 5 2" xfId="21752"/>
    <cellStyle name="Total 2 3 3 5 2 2" xfId="45371"/>
    <cellStyle name="Total 2 3 3 5 3" xfId="33563"/>
    <cellStyle name="Total 2 3 3 6" xfId="12137"/>
    <cellStyle name="Total 2 3 3 6 2" xfId="23947"/>
    <cellStyle name="Total 2 3 3 6 2 2" xfId="47566"/>
    <cellStyle name="Total 2 3 3 6 3" xfId="35758"/>
    <cellStyle name="Total 2 3 3 7" xfId="17129"/>
    <cellStyle name="Total 2 3 3 7 2" xfId="40750"/>
    <cellStyle name="Total 2 3 3 8" xfId="28942"/>
    <cellStyle name="Total 2 3 4" xfId="3857"/>
    <cellStyle name="Total 2 3 4 2" xfId="7749"/>
    <cellStyle name="Total 2 3 4 2 2" xfId="14034"/>
    <cellStyle name="Total 2 3 4 2 2 2" xfId="25844"/>
    <cellStyle name="Total 2 3 4 2 2 2 2" xfId="49463"/>
    <cellStyle name="Total 2 3 4 2 2 3" xfId="37655"/>
    <cellStyle name="Total 2 3 4 2 3" xfId="9225"/>
    <cellStyle name="Total 2 3 4 2 3 2" xfId="21035"/>
    <cellStyle name="Total 2 3 4 2 3 2 2" xfId="44654"/>
    <cellStyle name="Total 2 3 4 2 3 3" xfId="32846"/>
    <cellStyle name="Total 2 3 4 2 4" xfId="19563"/>
    <cellStyle name="Total 2 3 4 2 4 2" xfId="43184"/>
    <cellStyle name="Total 2 3 4 2 5" xfId="31376"/>
    <cellStyle name="Total 2 3 4 3" xfId="6318"/>
    <cellStyle name="Total 2 3 4 3 2" xfId="12604"/>
    <cellStyle name="Total 2 3 4 3 2 2" xfId="24414"/>
    <cellStyle name="Total 2 3 4 3 2 2 2" xfId="48033"/>
    <cellStyle name="Total 2 3 4 3 2 3" xfId="36225"/>
    <cellStyle name="Total 2 3 4 3 3" xfId="15917"/>
    <cellStyle name="Total 2 3 4 3 3 2" xfId="27727"/>
    <cellStyle name="Total 2 3 4 3 3 2 2" xfId="51346"/>
    <cellStyle name="Total 2 3 4 3 3 3" xfId="39538"/>
    <cellStyle name="Total 2 3 4 3 4" xfId="18133"/>
    <cellStyle name="Total 2 3 4 3 4 2" xfId="41754"/>
    <cellStyle name="Total 2 3 4 3 5" xfId="29946"/>
    <cellStyle name="Total 2 3 4 4" xfId="11195"/>
    <cellStyle name="Total 2 3 4 4 2" xfId="23005"/>
    <cellStyle name="Total 2 3 4 4 2 2" xfId="46624"/>
    <cellStyle name="Total 2 3 4 4 3" xfId="34816"/>
    <cellStyle name="Total 2 3 4 5" xfId="10380"/>
    <cellStyle name="Total 2 3 4 5 2" xfId="22190"/>
    <cellStyle name="Total 2 3 4 5 2 2" xfId="45809"/>
    <cellStyle name="Total 2 3 4 5 3" xfId="34001"/>
    <cellStyle name="Total 2 3 4 6" xfId="17630"/>
    <cellStyle name="Total 2 3 4 6 2" xfId="41251"/>
    <cellStyle name="Total 2 3 4 7" xfId="29443"/>
    <cellStyle name="Total 2 3 5" xfId="6737"/>
    <cellStyle name="Total 2 3 5 2" xfId="13022"/>
    <cellStyle name="Total 2 3 5 2 2" xfId="24832"/>
    <cellStyle name="Total 2 3 5 2 2 2" xfId="48451"/>
    <cellStyle name="Total 2 3 5 2 3" xfId="36643"/>
    <cellStyle name="Total 2 3 5 3" xfId="10353"/>
    <cellStyle name="Total 2 3 5 3 2" xfId="22163"/>
    <cellStyle name="Total 2 3 5 3 2 2" xfId="45782"/>
    <cellStyle name="Total 2 3 5 3 3" xfId="33974"/>
    <cellStyle name="Total 2 3 5 4" xfId="18551"/>
    <cellStyle name="Total 2 3 5 4 2" xfId="42172"/>
    <cellStyle name="Total 2 3 5 5" xfId="30364"/>
    <cellStyle name="Total 2 3 6" xfId="8143"/>
    <cellStyle name="Total 2 3 6 2" xfId="14428"/>
    <cellStyle name="Total 2 3 6 2 2" xfId="26238"/>
    <cellStyle name="Total 2 3 6 2 2 2" xfId="49857"/>
    <cellStyle name="Total 2 3 6 2 3" xfId="38049"/>
    <cellStyle name="Total 2 3 6 3" xfId="11546"/>
    <cellStyle name="Total 2 3 6 3 2" xfId="23356"/>
    <cellStyle name="Total 2 3 6 3 2 2" xfId="46975"/>
    <cellStyle name="Total 2 3 6 3 3" xfId="35167"/>
    <cellStyle name="Total 2 3 6 4" xfId="19957"/>
    <cellStyle name="Total 2 3 6 4 2" xfId="43578"/>
    <cellStyle name="Total 2 3 6 5" xfId="31770"/>
    <cellStyle name="Total 2 3 7" xfId="9606"/>
    <cellStyle name="Total 2 3 7 2" xfId="21416"/>
    <cellStyle name="Total 2 3 7 2 2" xfId="45035"/>
    <cellStyle name="Total 2 3 7 3" xfId="33227"/>
    <cellStyle name="Total 2 3 8" xfId="11295"/>
    <cellStyle name="Total 2 3 8 2" xfId="23105"/>
    <cellStyle name="Total 2 3 8 2 2" xfId="46724"/>
    <cellStyle name="Total 2 3 8 3" xfId="34916"/>
    <cellStyle name="Total 2 3 9" xfId="17011"/>
    <cellStyle name="Total 2 3 9 2" xfId="40632"/>
    <cellStyle name="Total 2 4" xfId="1139"/>
    <cellStyle name="Total 2 4 10" xfId="28846"/>
    <cellStyle name="Total 2 4 2" xfId="1068"/>
    <cellStyle name="Total 2 4 2 2" xfId="1773"/>
    <cellStyle name="Total 2 4 2 2 2" xfId="4427"/>
    <cellStyle name="Total 2 4 2 2 2 2" xfId="7949"/>
    <cellStyle name="Total 2 4 2 2 2 2 2" xfId="14234"/>
    <cellStyle name="Total 2 4 2 2 2 2 2 2" xfId="26044"/>
    <cellStyle name="Total 2 4 2 2 2 2 2 2 2" xfId="49663"/>
    <cellStyle name="Total 2 4 2 2 2 2 2 3" xfId="37855"/>
    <cellStyle name="Total 2 4 2 2 2 2 3" xfId="9446"/>
    <cellStyle name="Total 2 4 2 2 2 2 3 2" xfId="21256"/>
    <cellStyle name="Total 2 4 2 2 2 2 3 2 2" xfId="44875"/>
    <cellStyle name="Total 2 4 2 2 2 2 3 3" xfId="33067"/>
    <cellStyle name="Total 2 4 2 2 2 2 4" xfId="19763"/>
    <cellStyle name="Total 2 4 2 2 2 2 4 2" xfId="43384"/>
    <cellStyle name="Total 2 4 2 2 2 2 5" xfId="31576"/>
    <cellStyle name="Total 2 4 2 2 2 3" xfId="8390"/>
    <cellStyle name="Total 2 4 2 2 2 3 2" xfId="14675"/>
    <cellStyle name="Total 2 4 2 2 2 3 2 2" xfId="26485"/>
    <cellStyle name="Total 2 4 2 2 2 3 2 2 2" xfId="50104"/>
    <cellStyle name="Total 2 4 2 2 2 3 2 3" xfId="38296"/>
    <cellStyle name="Total 2 4 2 2 2 3 3" xfId="15295"/>
    <cellStyle name="Total 2 4 2 2 2 3 3 2" xfId="27105"/>
    <cellStyle name="Total 2 4 2 2 2 3 3 2 2" xfId="50724"/>
    <cellStyle name="Total 2 4 2 2 2 3 3 3" xfId="38916"/>
    <cellStyle name="Total 2 4 2 2 2 3 4" xfId="20204"/>
    <cellStyle name="Total 2 4 2 2 2 3 4 2" xfId="43825"/>
    <cellStyle name="Total 2 4 2 2 2 3 5" xfId="32017"/>
    <cellStyle name="Total 2 4 2 2 2 4" xfId="11520"/>
    <cellStyle name="Total 2 4 2 2 2 4 2" xfId="23330"/>
    <cellStyle name="Total 2 4 2 2 2 4 2 2" xfId="46949"/>
    <cellStyle name="Total 2 4 2 2 2 4 3" xfId="35141"/>
    <cellStyle name="Total 2 4 2 2 2 5" xfId="12170"/>
    <cellStyle name="Total 2 4 2 2 2 5 2" xfId="23980"/>
    <cellStyle name="Total 2 4 2 2 2 5 2 2" xfId="47599"/>
    <cellStyle name="Total 2 4 2 2 2 5 3" xfId="35791"/>
    <cellStyle name="Total 2 4 2 2 2 6" xfId="17759"/>
    <cellStyle name="Total 2 4 2 2 2 6 2" xfId="41380"/>
    <cellStyle name="Total 2 4 2 2 2 7" xfId="29572"/>
    <cellStyle name="Total 2 4 2 2 3" xfId="6964"/>
    <cellStyle name="Total 2 4 2 2 3 2" xfId="13249"/>
    <cellStyle name="Total 2 4 2 2 3 2 2" xfId="25059"/>
    <cellStyle name="Total 2 4 2 2 3 2 2 2" xfId="48678"/>
    <cellStyle name="Total 2 4 2 2 3 2 3" xfId="36870"/>
    <cellStyle name="Total 2 4 2 2 3 3" xfId="15382"/>
    <cellStyle name="Total 2 4 2 2 3 3 2" xfId="27192"/>
    <cellStyle name="Total 2 4 2 2 3 3 2 2" xfId="50811"/>
    <cellStyle name="Total 2 4 2 2 3 3 3" xfId="39003"/>
    <cellStyle name="Total 2 4 2 2 3 4" xfId="18778"/>
    <cellStyle name="Total 2 4 2 2 3 4 2" xfId="42399"/>
    <cellStyle name="Total 2 4 2 2 3 5" xfId="30591"/>
    <cellStyle name="Total 2 4 2 2 4" xfId="8142"/>
    <cellStyle name="Total 2 4 2 2 4 2" xfId="14427"/>
    <cellStyle name="Total 2 4 2 2 4 2 2" xfId="26237"/>
    <cellStyle name="Total 2 4 2 2 4 2 2 2" xfId="49856"/>
    <cellStyle name="Total 2 4 2 2 4 2 3" xfId="38048"/>
    <cellStyle name="Total 2 4 2 2 4 3" xfId="9351"/>
    <cellStyle name="Total 2 4 2 2 4 3 2" xfId="21161"/>
    <cellStyle name="Total 2 4 2 2 4 3 2 2" xfId="44780"/>
    <cellStyle name="Total 2 4 2 2 4 3 3" xfId="32972"/>
    <cellStyle name="Total 2 4 2 2 4 4" xfId="19956"/>
    <cellStyle name="Total 2 4 2 2 4 4 2" xfId="43577"/>
    <cellStyle name="Total 2 4 2 2 4 5" xfId="31769"/>
    <cellStyle name="Total 2 4 2 2 5" xfId="9971"/>
    <cellStyle name="Total 2 4 2 2 5 2" xfId="21781"/>
    <cellStyle name="Total 2 4 2 2 5 2 2" xfId="45400"/>
    <cellStyle name="Total 2 4 2 2 5 3" xfId="33592"/>
    <cellStyle name="Total 2 4 2 2 6" xfId="16349"/>
    <cellStyle name="Total 2 4 2 2 6 2" xfId="28159"/>
    <cellStyle name="Total 2 4 2 2 6 2 2" xfId="51778"/>
    <cellStyle name="Total 2 4 2 2 6 3" xfId="39970"/>
    <cellStyle name="Total 2 4 2 2 7" xfId="17140"/>
    <cellStyle name="Total 2 4 2 2 7 2" xfId="40761"/>
    <cellStyle name="Total 2 4 2 2 8" xfId="28953"/>
    <cellStyle name="Total 2 4 2 3" xfId="3812"/>
    <cellStyle name="Total 2 4 2 3 2" xfId="7704"/>
    <cellStyle name="Total 2 4 2 3 2 2" xfId="13989"/>
    <cellStyle name="Total 2 4 2 3 2 2 2" xfId="25799"/>
    <cellStyle name="Total 2 4 2 3 2 2 2 2" xfId="49418"/>
    <cellStyle name="Total 2 4 2 3 2 2 3" xfId="37610"/>
    <cellStyle name="Total 2 4 2 3 2 3" xfId="16472"/>
    <cellStyle name="Total 2 4 2 3 2 3 2" xfId="28282"/>
    <cellStyle name="Total 2 4 2 3 2 3 2 2" xfId="51901"/>
    <cellStyle name="Total 2 4 2 3 2 3 3" xfId="40093"/>
    <cellStyle name="Total 2 4 2 3 2 4" xfId="19518"/>
    <cellStyle name="Total 2 4 2 3 2 4 2" xfId="43139"/>
    <cellStyle name="Total 2 4 2 3 2 5" xfId="31331"/>
    <cellStyle name="Total 2 4 2 3 3" xfId="7869"/>
    <cellStyle name="Total 2 4 2 3 3 2" xfId="14154"/>
    <cellStyle name="Total 2 4 2 3 3 2 2" xfId="25964"/>
    <cellStyle name="Total 2 4 2 3 3 2 2 2" xfId="49583"/>
    <cellStyle name="Total 2 4 2 3 3 2 3" xfId="37775"/>
    <cellStyle name="Total 2 4 2 3 3 3" xfId="10782"/>
    <cellStyle name="Total 2 4 2 3 3 3 2" xfId="22592"/>
    <cellStyle name="Total 2 4 2 3 3 3 2 2" xfId="46211"/>
    <cellStyle name="Total 2 4 2 3 3 3 3" xfId="34403"/>
    <cellStyle name="Total 2 4 2 3 3 4" xfId="19683"/>
    <cellStyle name="Total 2 4 2 3 3 4 2" xfId="43304"/>
    <cellStyle name="Total 2 4 2 3 3 5" xfId="31496"/>
    <cellStyle name="Total 2 4 2 3 4" xfId="11150"/>
    <cellStyle name="Total 2 4 2 3 4 2" xfId="22960"/>
    <cellStyle name="Total 2 4 2 3 4 2 2" xfId="46579"/>
    <cellStyle name="Total 2 4 2 3 4 3" xfId="34771"/>
    <cellStyle name="Total 2 4 2 3 5" xfId="12020"/>
    <cellStyle name="Total 2 4 2 3 5 2" xfId="23830"/>
    <cellStyle name="Total 2 4 2 3 5 2 2" xfId="47449"/>
    <cellStyle name="Total 2 4 2 3 5 3" xfId="35641"/>
    <cellStyle name="Total 2 4 2 3 6" xfId="17585"/>
    <cellStyle name="Total 2 4 2 3 6 2" xfId="41206"/>
    <cellStyle name="Total 2 4 2 3 7" xfId="29398"/>
    <cellStyle name="Total 2 4 2 4" xfId="6691"/>
    <cellStyle name="Total 2 4 2 4 2" xfId="12976"/>
    <cellStyle name="Total 2 4 2 4 2 2" xfId="24786"/>
    <cellStyle name="Total 2 4 2 4 2 2 2" xfId="48405"/>
    <cellStyle name="Total 2 4 2 4 2 3" xfId="36597"/>
    <cellStyle name="Total 2 4 2 4 3" xfId="9948"/>
    <cellStyle name="Total 2 4 2 4 3 2" xfId="21758"/>
    <cellStyle name="Total 2 4 2 4 3 2 2" xfId="45377"/>
    <cellStyle name="Total 2 4 2 4 3 3" xfId="33569"/>
    <cellStyle name="Total 2 4 2 4 4" xfId="18505"/>
    <cellStyle name="Total 2 4 2 4 4 2" xfId="42126"/>
    <cellStyle name="Total 2 4 2 4 5" xfId="30318"/>
    <cellStyle name="Total 2 4 2 5" xfId="6797"/>
    <cellStyle name="Total 2 4 2 5 2" xfId="13082"/>
    <cellStyle name="Total 2 4 2 5 2 2" xfId="24892"/>
    <cellStyle name="Total 2 4 2 5 2 2 2" xfId="48511"/>
    <cellStyle name="Total 2 4 2 5 2 3" xfId="36703"/>
    <cellStyle name="Total 2 4 2 5 3" xfId="9104"/>
    <cellStyle name="Total 2 4 2 5 3 2" xfId="20914"/>
    <cellStyle name="Total 2 4 2 5 3 2 2" xfId="44533"/>
    <cellStyle name="Total 2 4 2 5 3 3" xfId="32725"/>
    <cellStyle name="Total 2 4 2 5 4" xfId="18611"/>
    <cellStyle name="Total 2 4 2 5 4 2" xfId="42232"/>
    <cellStyle name="Total 2 4 2 5 5" xfId="30424"/>
    <cellStyle name="Total 2 4 2 6" xfId="9558"/>
    <cellStyle name="Total 2 4 2 6 2" xfId="21368"/>
    <cellStyle name="Total 2 4 2 6 2 2" xfId="44987"/>
    <cellStyle name="Total 2 4 2 6 3" xfId="33179"/>
    <cellStyle name="Total 2 4 2 7" xfId="10425"/>
    <cellStyle name="Total 2 4 2 7 2" xfId="22235"/>
    <cellStyle name="Total 2 4 2 7 2 2" xfId="45854"/>
    <cellStyle name="Total 2 4 2 7 3" xfId="34046"/>
    <cellStyle name="Total 2 4 2 8" xfId="16966"/>
    <cellStyle name="Total 2 4 2 8 2" xfId="40587"/>
    <cellStyle name="Total 2 4 2 9" xfId="28779"/>
    <cellStyle name="Total 2 4 3" xfId="1710"/>
    <cellStyle name="Total 2 4 3 2" xfId="4364"/>
    <cellStyle name="Total 2 4 3 2 2" xfId="7928"/>
    <cellStyle name="Total 2 4 3 2 2 2" xfId="14213"/>
    <cellStyle name="Total 2 4 3 2 2 2 2" xfId="26023"/>
    <cellStyle name="Total 2 4 3 2 2 2 2 2" xfId="49642"/>
    <cellStyle name="Total 2 4 3 2 2 2 3" xfId="37834"/>
    <cellStyle name="Total 2 4 3 2 2 3" xfId="9241"/>
    <cellStyle name="Total 2 4 3 2 2 3 2" xfId="21051"/>
    <cellStyle name="Total 2 4 3 2 2 3 2 2" xfId="44670"/>
    <cellStyle name="Total 2 4 3 2 2 3 3" xfId="32862"/>
    <cellStyle name="Total 2 4 3 2 2 4" xfId="19742"/>
    <cellStyle name="Total 2 4 3 2 2 4 2" xfId="43363"/>
    <cellStyle name="Total 2 4 3 2 2 5" xfId="31555"/>
    <cellStyle name="Total 2 4 3 2 3" xfId="7136"/>
    <cellStyle name="Total 2 4 3 2 3 2" xfId="13421"/>
    <cellStyle name="Total 2 4 3 2 3 2 2" xfId="25231"/>
    <cellStyle name="Total 2 4 3 2 3 2 2 2" xfId="48850"/>
    <cellStyle name="Total 2 4 3 2 3 2 3" xfId="37042"/>
    <cellStyle name="Total 2 4 3 2 3 3" xfId="15526"/>
    <cellStyle name="Total 2 4 3 2 3 3 2" xfId="27336"/>
    <cellStyle name="Total 2 4 3 2 3 3 2 2" xfId="50955"/>
    <cellStyle name="Total 2 4 3 2 3 3 3" xfId="39147"/>
    <cellStyle name="Total 2 4 3 2 3 4" xfId="18950"/>
    <cellStyle name="Total 2 4 3 2 3 4 2" xfId="42571"/>
    <cellStyle name="Total 2 4 3 2 3 5" xfId="30763"/>
    <cellStyle name="Total 2 4 3 2 4" xfId="11480"/>
    <cellStyle name="Total 2 4 3 2 4 2" xfId="23290"/>
    <cellStyle name="Total 2 4 3 2 4 2 2" xfId="46909"/>
    <cellStyle name="Total 2 4 3 2 4 3" xfId="35101"/>
    <cellStyle name="Total 2 4 3 2 5" xfId="12125"/>
    <cellStyle name="Total 2 4 3 2 5 2" xfId="23935"/>
    <cellStyle name="Total 2 4 3 2 5 2 2" xfId="47554"/>
    <cellStyle name="Total 2 4 3 2 5 3" xfId="35746"/>
    <cellStyle name="Total 2 4 3 2 6" xfId="17745"/>
    <cellStyle name="Total 2 4 3 2 6 2" xfId="41366"/>
    <cellStyle name="Total 2 4 3 2 7" xfId="29558"/>
    <cellStyle name="Total 2 4 3 3" xfId="6943"/>
    <cellStyle name="Total 2 4 3 3 2" xfId="13228"/>
    <cellStyle name="Total 2 4 3 3 2 2" xfId="25038"/>
    <cellStyle name="Total 2 4 3 3 2 2 2" xfId="48657"/>
    <cellStyle name="Total 2 4 3 3 2 3" xfId="36849"/>
    <cellStyle name="Total 2 4 3 3 3" xfId="11866"/>
    <cellStyle name="Total 2 4 3 3 3 2" xfId="23676"/>
    <cellStyle name="Total 2 4 3 3 3 2 2" xfId="47295"/>
    <cellStyle name="Total 2 4 3 3 3 3" xfId="35487"/>
    <cellStyle name="Total 2 4 3 3 4" xfId="18757"/>
    <cellStyle name="Total 2 4 3 3 4 2" xfId="42378"/>
    <cellStyle name="Total 2 4 3 3 5" xfId="30570"/>
    <cellStyle name="Total 2 4 3 4" xfId="8006"/>
    <cellStyle name="Total 2 4 3 4 2" xfId="14291"/>
    <cellStyle name="Total 2 4 3 4 2 2" xfId="26101"/>
    <cellStyle name="Total 2 4 3 4 2 2 2" xfId="49720"/>
    <cellStyle name="Total 2 4 3 4 2 3" xfId="37912"/>
    <cellStyle name="Total 2 4 3 4 3" xfId="11078"/>
    <cellStyle name="Total 2 4 3 4 3 2" xfId="22888"/>
    <cellStyle name="Total 2 4 3 4 3 2 2" xfId="46507"/>
    <cellStyle name="Total 2 4 3 4 3 3" xfId="34699"/>
    <cellStyle name="Total 2 4 3 4 4" xfId="19820"/>
    <cellStyle name="Total 2 4 3 4 4 2" xfId="43441"/>
    <cellStyle name="Total 2 4 3 4 5" xfId="31633"/>
    <cellStyle name="Total 2 4 3 5" xfId="9939"/>
    <cellStyle name="Total 2 4 3 5 2" xfId="21749"/>
    <cellStyle name="Total 2 4 3 5 2 2" xfId="45368"/>
    <cellStyle name="Total 2 4 3 5 3" xfId="33560"/>
    <cellStyle name="Total 2 4 3 6" xfId="16198"/>
    <cellStyle name="Total 2 4 3 6 2" xfId="28008"/>
    <cellStyle name="Total 2 4 3 6 2 2" xfId="51627"/>
    <cellStyle name="Total 2 4 3 6 3" xfId="39819"/>
    <cellStyle name="Total 2 4 3 7" xfId="17126"/>
    <cellStyle name="Total 2 4 3 7 2" xfId="40747"/>
    <cellStyle name="Total 2 4 3 8" xfId="28939"/>
    <cellStyle name="Total 2 4 4" xfId="3880"/>
    <cellStyle name="Total 2 4 4 2" xfId="7771"/>
    <cellStyle name="Total 2 4 4 2 2" xfId="14056"/>
    <cellStyle name="Total 2 4 4 2 2 2" xfId="25866"/>
    <cellStyle name="Total 2 4 4 2 2 2 2" xfId="49485"/>
    <cellStyle name="Total 2 4 4 2 2 3" xfId="37677"/>
    <cellStyle name="Total 2 4 4 2 3" xfId="15840"/>
    <cellStyle name="Total 2 4 4 2 3 2" xfId="27650"/>
    <cellStyle name="Total 2 4 4 2 3 2 2" xfId="51269"/>
    <cellStyle name="Total 2 4 4 2 3 3" xfId="39461"/>
    <cellStyle name="Total 2 4 4 2 4" xfId="19585"/>
    <cellStyle name="Total 2 4 4 2 4 2" xfId="43206"/>
    <cellStyle name="Total 2 4 4 2 5" xfId="31398"/>
    <cellStyle name="Total 2 4 4 3" xfId="6782"/>
    <cellStyle name="Total 2 4 4 3 2" xfId="13067"/>
    <cellStyle name="Total 2 4 4 3 2 2" xfId="24877"/>
    <cellStyle name="Total 2 4 4 3 2 2 2" xfId="48496"/>
    <cellStyle name="Total 2 4 4 3 2 3" xfId="36688"/>
    <cellStyle name="Total 2 4 4 3 3" xfId="15255"/>
    <cellStyle name="Total 2 4 4 3 3 2" xfId="27065"/>
    <cellStyle name="Total 2 4 4 3 3 2 2" xfId="50684"/>
    <cellStyle name="Total 2 4 4 3 3 3" xfId="38876"/>
    <cellStyle name="Total 2 4 4 3 4" xfId="18596"/>
    <cellStyle name="Total 2 4 4 3 4 2" xfId="42217"/>
    <cellStyle name="Total 2 4 4 3 5" xfId="30409"/>
    <cellStyle name="Total 2 4 4 4" xfId="11218"/>
    <cellStyle name="Total 2 4 4 4 2" xfId="23028"/>
    <cellStyle name="Total 2 4 4 4 2 2" xfId="46647"/>
    <cellStyle name="Total 2 4 4 4 3" xfId="34839"/>
    <cellStyle name="Total 2 4 4 5" xfId="12598"/>
    <cellStyle name="Total 2 4 4 5 2" xfId="24408"/>
    <cellStyle name="Total 2 4 4 5 2 2" xfId="48027"/>
    <cellStyle name="Total 2 4 4 5 3" xfId="36219"/>
    <cellStyle name="Total 2 4 4 6" xfId="17652"/>
    <cellStyle name="Total 2 4 4 6 2" xfId="41273"/>
    <cellStyle name="Total 2 4 4 7" xfId="29465"/>
    <cellStyle name="Total 2 4 5" xfId="6759"/>
    <cellStyle name="Total 2 4 5 2" xfId="13044"/>
    <cellStyle name="Total 2 4 5 2 2" xfId="24854"/>
    <cellStyle name="Total 2 4 5 2 2 2" xfId="48473"/>
    <cellStyle name="Total 2 4 5 2 3" xfId="36665"/>
    <cellStyle name="Total 2 4 5 3" xfId="12354"/>
    <cellStyle name="Total 2 4 5 3 2" xfId="24164"/>
    <cellStyle name="Total 2 4 5 3 2 2" xfId="47783"/>
    <cellStyle name="Total 2 4 5 3 3" xfId="35975"/>
    <cellStyle name="Total 2 4 5 4" xfId="18573"/>
    <cellStyle name="Total 2 4 5 4 2" xfId="42194"/>
    <cellStyle name="Total 2 4 5 5" xfId="30386"/>
    <cellStyle name="Total 2 4 6" xfId="8485"/>
    <cellStyle name="Total 2 4 6 2" xfId="14770"/>
    <cellStyle name="Total 2 4 6 2 2" xfId="26580"/>
    <cellStyle name="Total 2 4 6 2 2 2" xfId="50199"/>
    <cellStyle name="Total 2 4 6 2 3" xfId="38391"/>
    <cellStyle name="Total 2 4 6 3" xfId="9344"/>
    <cellStyle name="Total 2 4 6 3 2" xfId="21154"/>
    <cellStyle name="Total 2 4 6 3 2 2" xfId="44773"/>
    <cellStyle name="Total 2 4 6 3 3" xfId="32965"/>
    <cellStyle name="Total 2 4 6 4" xfId="20299"/>
    <cellStyle name="Total 2 4 6 4 2" xfId="43920"/>
    <cellStyle name="Total 2 4 6 5" xfId="32112"/>
    <cellStyle name="Total 2 4 7" xfId="9629"/>
    <cellStyle name="Total 2 4 7 2" xfId="21439"/>
    <cellStyle name="Total 2 4 7 2 2" xfId="45058"/>
    <cellStyle name="Total 2 4 7 3" xfId="33250"/>
    <cellStyle name="Total 2 4 8" xfId="11105"/>
    <cellStyle name="Total 2 4 8 2" xfId="22915"/>
    <cellStyle name="Total 2 4 8 2 2" xfId="46534"/>
    <cellStyle name="Total 2 4 8 3" xfId="34726"/>
    <cellStyle name="Total 2 4 9" xfId="17033"/>
    <cellStyle name="Total 2 4 9 2" xfId="40654"/>
    <cellStyle name="Total 2 5" xfId="1113"/>
    <cellStyle name="Total 2 5 10" xfId="28821"/>
    <cellStyle name="Total 2 5 2" xfId="1042"/>
    <cellStyle name="Total 2 5 2 2" xfId="1856"/>
    <cellStyle name="Total 2 5 2 2 2" xfId="4510"/>
    <cellStyle name="Total 2 5 2 2 2 2" xfId="7965"/>
    <cellStyle name="Total 2 5 2 2 2 2 2" xfId="14250"/>
    <cellStyle name="Total 2 5 2 2 2 2 2 2" xfId="26060"/>
    <cellStyle name="Total 2 5 2 2 2 2 2 2 2" xfId="49679"/>
    <cellStyle name="Total 2 5 2 2 2 2 2 3" xfId="37871"/>
    <cellStyle name="Total 2 5 2 2 2 2 3" xfId="10433"/>
    <cellStyle name="Total 2 5 2 2 2 2 3 2" xfId="22243"/>
    <cellStyle name="Total 2 5 2 2 2 2 3 2 2" xfId="45862"/>
    <cellStyle name="Total 2 5 2 2 2 2 3 3" xfId="34054"/>
    <cellStyle name="Total 2 5 2 2 2 2 4" xfId="19779"/>
    <cellStyle name="Total 2 5 2 2 2 2 4 2" xfId="43400"/>
    <cellStyle name="Total 2 5 2 2 2 2 5" xfId="31592"/>
    <cellStyle name="Total 2 5 2 2 2 3" xfId="8314"/>
    <cellStyle name="Total 2 5 2 2 2 3 2" xfId="14599"/>
    <cellStyle name="Total 2 5 2 2 2 3 2 2" xfId="26409"/>
    <cellStyle name="Total 2 5 2 2 2 3 2 2 2" xfId="50028"/>
    <cellStyle name="Total 2 5 2 2 2 3 2 3" xfId="38220"/>
    <cellStyle name="Total 2 5 2 2 2 3 3" xfId="9443"/>
    <cellStyle name="Total 2 5 2 2 2 3 3 2" xfId="21253"/>
    <cellStyle name="Total 2 5 2 2 2 3 3 2 2" xfId="44872"/>
    <cellStyle name="Total 2 5 2 2 2 3 3 3" xfId="33064"/>
    <cellStyle name="Total 2 5 2 2 2 3 4" xfId="20128"/>
    <cellStyle name="Total 2 5 2 2 2 3 4 2" xfId="43749"/>
    <cellStyle name="Total 2 5 2 2 2 3 5" xfId="31941"/>
    <cellStyle name="Total 2 5 2 2 2 4" xfId="11563"/>
    <cellStyle name="Total 2 5 2 2 2 4 2" xfId="23373"/>
    <cellStyle name="Total 2 5 2 2 2 4 2 2" xfId="46992"/>
    <cellStyle name="Total 2 5 2 2 2 4 3" xfId="35184"/>
    <cellStyle name="Total 2 5 2 2 2 5" xfId="9958"/>
    <cellStyle name="Total 2 5 2 2 2 5 2" xfId="21768"/>
    <cellStyle name="Total 2 5 2 2 2 5 2 2" xfId="45387"/>
    <cellStyle name="Total 2 5 2 2 2 5 3" xfId="33579"/>
    <cellStyle name="Total 2 5 2 2 2 6" xfId="17762"/>
    <cellStyle name="Total 2 5 2 2 2 6 2" xfId="41383"/>
    <cellStyle name="Total 2 5 2 2 2 7" xfId="29575"/>
    <cellStyle name="Total 2 5 2 2 3" xfId="6981"/>
    <cellStyle name="Total 2 5 2 2 3 2" xfId="13266"/>
    <cellStyle name="Total 2 5 2 2 3 2 2" xfId="25076"/>
    <cellStyle name="Total 2 5 2 2 3 2 2 2" xfId="48695"/>
    <cellStyle name="Total 2 5 2 2 3 2 3" xfId="36887"/>
    <cellStyle name="Total 2 5 2 2 3 3" xfId="11966"/>
    <cellStyle name="Total 2 5 2 2 3 3 2" xfId="23776"/>
    <cellStyle name="Total 2 5 2 2 3 3 2 2" xfId="47395"/>
    <cellStyle name="Total 2 5 2 2 3 3 3" xfId="35587"/>
    <cellStyle name="Total 2 5 2 2 3 4" xfId="18795"/>
    <cellStyle name="Total 2 5 2 2 3 4 2" xfId="42416"/>
    <cellStyle name="Total 2 5 2 2 3 5" xfId="30608"/>
    <cellStyle name="Total 2 5 2 2 4" xfId="6831"/>
    <cellStyle name="Total 2 5 2 2 4 2" xfId="13116"/>
    <cellStyle name="Total 2 5 2 2 4 2 2" xfId="24926"/>
    <cellStyle name="Total 2 5 2 2 4 2 2 2" xfId="48545"/>
    <cellStyle name="Total 2 5 2 2 4 2 3" xfId="36737"/>
    <cellStyle name="Total 2 5 2 2 4 3" xfId="11889"/>
    <cellStyle name="Total 2 5 2 2 4 3 2" xfId="23699"/>
    <cellStyle name="Total 2 5 2 2 4 3 2 2" xfId="47318"/>
    <cellStyle name="Total 2 5 2 2 4 3 3" xfId="35510"/>
    <cellStyle name="Total 2 5 2 2 4 4" xfId="18645"/>
    <cellStyle name="Total 2 5 2 2 4 4 2" xfId="42266"/>
    <cellStyle name="Total 2 5 2 2 4 5" xfId="30458"/>
    <cellStyle name="Total 2 5 2 2 5" xfId="10015"/>
    <cellStyle name="Total 2 5 2 2 5 2" xfId="21825"/>
    <cellStyle name="Total 2 5 2 2 5 2 2" xfId="45444"/>
    <cellStyle name="Total 2 5 2 2 5 3" xfId="33636"/>
    <cellStyle name="Total 2 5 2 2 6" xfId="16579"/>
    <cellStyle name="Total 2 5 2 2 6 2" xfId="28389"/>
    <cellStyle name="Total 2 5 2 2 6 2 2" xfId="52008"/>
    <cellStyle name="Total 2 5 2 2 6 3" xfId="40200"/>
    <cellStyle name="Total 2 5 2 2 7" xfId="17143"/>
    <cellStyle name="Total 2 5 2 2 7 2" xfId="40764"/>
    <cellStyle name="Total 2 5 2 2 8" xfId="28956"/>
    <cellStyle name="Total 2 5 2 3" xfId="3786"/>
    <cellStyle name="Total 2 5 2 3 2" xfId="7678"/>
    <cellStyle name="Total 2 5 2 3 2 2" xfId="13963"/>
    <cellStyle name="Total 2 5 2 3 2 2 2" xfId="25773"/>
    <cellStyle name="Total 2 5 2 3 2 2 2 2" xfId="49392"/>
    <cellStyle name="Total 2 5 2 3 2 2 3" xfId="37584"/>
    <cellStyle name="Total 2 5 2 3 2 3" xfId="16390"/>
    <cellStyle name="Total 2 5 2 3 2 3 2" xfId="28200"/>
    <cellStyle name="Total 2 5 2 3 2 3 2 2" xfId="51819"/>
    <cellStyle name="Total 2 5 2 3 2 3 3" xfId="40011"/>
    <cellStyle name="Total 2 5 2 3 2 4" xfId="19492"/>
    <cellStyle name="Total 2 5 2 3 2 4 2" xfId="43113"/>
    <cellStyle name="Total 2 5 2 3 2 5" xfId="31305"/>
    <cellStyle name="Total 2 5 2 3 3" xfId="7998"/>
    <cellStyle name="Total 2 5 2 3 3 2" xfId="14283"/>
    <cellStyle name="Total 2 5 2 3 3 2 2" xfId="26093"/>
    <cellStyle name="Total 2 5 2 3 3 2 2 2" xfId="49712"/>
    <cellStyle name="Total 2 5 2 3 3 2 3" xfId="37904"/>
    <cellStyle name="Total 2 5 2 3 3 3" xfId="15629"/>
    <cellStyle name="Total 2 5 2 3 3 3 2" xfId="27439"/>
    <cellStyle name="Total 2 5 2 3 3 3 2 2" xfId="51058"/>
    <cellStyle name="Total 2 5 2 3 3 3 3" xfId="39250"/>
    <cellStyle name="Total 2 5 2 3 3 4" xfId="19812"/>
    <cellStyle name="Total 2 5 2 3 3 4 2" xfId="43433"/>
    <cellStyle name="Total 2 5 2 3 3 5" xfId="31625"/>
    <cellStyle name="Total 2 5 2 3 4" xfId="11124"/>
    <cellStyle name="Total 2 5 2 3 4 2" xfId="22934"/>
    <cellStyle name="Total 2 5 2 3 4 2 2" xfId="46553"/>
    <cellStyle name="Total 2 5 2 3 4 3" xfId="34745"/>
    <cellStyle name="Total 2 5 2 3 5" xfId="11983"/>
    <cellStyle name="Total 2 5 2 3 5 2" xfId="23793"/>
    <cellStyle name="Total 2 5 2 3 5 2 2" xfId="47412"/>
    <cellStyle name="Total 2 5 2 3 5 3" xfId="35604"/>
    <cellStyle name="Total 2 5 2 3 6" xfId="17559"/>
    <cellStyle name="Total 2 5 2 3 6 2" xfId="41180"/>
    <cellStyle name="Total 2 5 2 3 7" xfId="29372"/>
    <cellStyle name="Total 2 5 2 4" xfId="6665"/>
    <cellStyle name="Total 2 5 2 4 2" xfId="12950"/>
    <cellStyle name="Total 2 5 2 4 2 2" xfId="24760"/>
    <cellStyle name="Total 2 5 2 4 2 2 2" xfId="48379"/>
    <cellStyle name="Total 2 5 2 4 2 3" xfId="36571"/>
    <cellStyle name="Total 2 5 2 4 3" xfId="10971"/>
    <cellStyle name="Total 2 5 2 4 3 2" xfId="22781"/>
    <cellStyle name="Total 2 5 2 4 3 2 2" xfId="46400"/>
    <cellStyle name="Total 2 5 2 4 3 3" xfId="34592"/>
    <cellStyle name="Total 2 5 2 4 4" xfId="18479"/>
    <cellStyle name="Total 2 5 2 4 4 2" xfId="42100"/>
    <cellStyle name="Total 2 5 2 4 5" xfId="30292"/>
    <cellStyle name="Total 2 5 2 5" xfId="6410"/>
    <cellStyle name="Total 2 5 2 5 2" xfId="12696"/>
    <cellStyle name="Total 2 5 2 5 2 2" xfId="24506"/>
    <cellStyle name="Total 2 5 2 5 2 2 2" xfId="48125"/>
    <cellStyle name="Total 2 5 2 5 2 3" xfId="36317"/>
    <cellStyle name="Total 2 5 2 5 3" xfId="16556"/>
    <cellStyle name="Total 2 5 2 5 3 2" xfId="28366"/>
    <cellStyle name="Total 2 5 2 5 3 2 2" xfId="51985"/>
    <cellStyle name="Total 2 5 2 5 3 3" xfId="40177"/>
    <cellStyle name="Total 2 5 2 5 4" xfId="18225"/>
    <cellStyle name="Total 2 5 2 5 4 2" xfId="41846"/>
    <cellStyle name="Total 2 5 2 5 5" xfId="30038"/>
    <cellStyle name="Total 2 5 2 6" xfId="9532"/>
    <cellStyle name="Total 2 5 2 6 2" xfId="21342"/>
    <cellStyle name="Total 2 5 2 6 2 2" xfId="44961"/>
    <cellStyle name="Total 2 5 2 6 3" xfId="33153"/>
    <cellStyle name="Total 2 5 2 7" xfId="12234"/>
    <cellStyle name="Total 2 5 2 7 2" xfId="24044"/>
    <cellStyle name="Total 2 5 2 7 2 2" xfId="47663"/>
    <cellStyle name="Total 2 5 2 7 3" xfId="35855"/>
    <cellStyle name="Total 2 5 2 8" xfId="16940"/>
    <cellStyle name="Total 2 5 2 8 2" xfId="40561"/>
    <cellStyle name="Total 2 5 2 9" xfId="28753"/>
    <cellStyle name="Total 2 5 3" xfId="1717"/>
    <cellStyle name="Total 2 5 3 2" xfId="4371"/>
    <cellStyle name="Total 2 5 3 2 2" xfId="7932"/>
    <cellStyle name="Total 2 5 3 2 2 2" xfId="14217"/>
    <cellStyle name="Total 2 5 3 2 2 2 2" xfId="26027"/>
    <cellStyle name="Total 2 5 3 2 2 2 2 2" xfId="49646"/>
    <cellStyle name="Total 2 5 3 2 2 2 3" xfId="37838"/>
    <cellStyle name="Total 2 5 3 2 2 3" xfId="11672"/>
    <cellStyle name="Total 2 5 3 2 2 3 2" xfId="23482"/>
    <cellStyle name="Total 2 5 3 2 2 3 2 2" xfId="47101"/>
    <cellStyle name="Total 2 5 3 2 2 3 3" xfId="35293"/>
    <cellStyle name="Total 2 5 3 2 2 4" xfId="19746"/>
    <cellStyle name="Total 2 5 3 2 2 4 2" xfId="43367"/>
    <cellStyle name="Total 2 5 3 2 2 5" xfId="31559"/>
    <cellStyle name="Total 2 5 3 2 3" xfId="8102"/>
    <cellStyle name="Total 2 5 3 2 3 2" xfId="14387"/>
    <cellStyle name="Total 2 5 3 2 3 2 2" xfId="26197"/>
    <cellStyle name="Total 2 5 3 2 3 2 2 2" xfId="49816"/>
    <cellStyle name="Total 2 5 3 2 3 2 3" xfId="38008"/>
    <cellStyle name="Total 2 5 3 2 3 3" xfId="10463"/>
    <cellStyle name="Total 2 5 3 2 3 3 2" xfId="22273"/>
    <cellStyle name="Total 2 5 3 2 3 3 2 2" xfId="45892"/>
    <cellStyle name="Total 2 5 3 2 3 3 3" xfId="34084"/>
    <cellStyle name="Total 2 5 3 2 3 4" xfId="19916"/>
    <cellStyle name="Total 2 5 3 2 3 4 2" xfId="43537"/>
    <cellStyle name="Total 2 5 3 2 3 5" xfId="31729"/>
    <cellStyle name="Total 2 5 3 2 4" xfId="11485"/>
    <cellStyle name="Total 2 5 3 2 4 2" xfId="23295"/>
    <cellStyle name="Total 2 5 3 2 4 2 2" xfId="46914"/>
    <cellStyle name="Total 2 5 3 2 4 3" xfId="35106"/>
    <cellStyle name="Total 2 5 3 2 5" xfId="9674"/>
    <cellStyle name="Total 2 5 3 2 5 2" xfId="21484"/>
    <cellStyle name="Total 2 5 3 2 5 2 2" xfId="45103"/>
    <cellStyle name="Total 2 5 3 2 5 3" xfId="33295"/>
    <cellStyle name="Total 2 5 3 2 6" xfId="17749"/>
    <cellStyle name="Total 2 5 3 2 6 2" xfId="41370"/>
    <cellStyle name="Total 2 5 3 2 7" xfId="29562"/>
    <cellStyle name="Total 2 5 3 3" xfId="6947"/>
    <cellStyle name="Total 2 5 3 3 2" xfId="13232"/>
    <cellStyle name="Total 2 5 3 3 2 2" xfId="25042"/>
    <cellStyle name="Total 2 5 3 3 2 2 2" xfId="48661"/>
    <cellStyle name="Total 2 5 3 3 2 3" xfId="36853"/>
    <cellStyle name="Total 2 5 3 3 3" xfId="15597"/>
    <cellStyle name="Total 2 5 3 3 3 2" xfId="27407"/>
    <cellStyle name="Total 2 5 3 3 3 2 2" xfId="51026"/>
    <cellStyle name="Total 2 5 3 3 3 3" xfId="39218"/>
    <cellStyle name="Total 2 5 3 3 4" xfId="18761"/>
    <cellStyle name="Total 2 5 3 3 4 2" xfId="42382"/>
    <cellStyle name="Total 2 5 3 3 5" xfId="30574"/>
    <cellStyle name="Total 2 5 3 4" xfId="7124"/>
    <cellStyle name="Total 2 5 3 4 2" xfId="13409"/>
    <cellStyle name="Total 2 5 3 4 2 2" xfId="25219"/>
    <cellStyle name="Total 2 5 3 4 2 2 2" xfId="48838"/>
    <cellStyle name="Total 2 5 3 4 2 3" xfId="37030"/>
    <cellStyle name="Total 2 5 3 4 3" xfId="9850"/>
    <cellStyle name="Total 2 5 3 4 3 2" xfId="21660"/>
    <cellStyle name="Total 2 5 3 4 3 2 2" xfId="45279"/>
    <cellStyle name="Total 2 5 3 4 3 3" xfId="33471"/>
    <cellStyle name="Total 2 5 3 4 4" xfId="18938"/>
    <cellStyle name="Total 2 5 3 4 4 2" xfId="42559"/>
    <cellStyle name="Total 2 5 3 4 5" xfId="30751"/>
    <cellStyle name="Total 2 5 3 5" xfId="9945"/>
    <cellStyle name="Total 2 5 3 5 2" xfId="21755"/>
    <cellStyle name="Total 2 5 3 5 2 2" xfId="45374"/>
    <cellStyle name="Total 2 5 3 5 3" xfId="33566"/>
    <cellStyle name="Total 2 5 3 6" xfId="15990"/>
    <cellStyle name="Total 2 5 3 6 2" xfId="27800"/>
    <cellStyle name="Total 2 5 3 6 2 2" xfId="51419"/>
    <cellStyle name="Total 2 5 3 6 3" xfId="39611"/>
    <cellStyle name="Total 2 5 3 7" xfId="17130"/>
    <cellStyle name="Total 2 5 3 7 2" xfId="40751"/>
    <cellStyle name="Total 2 5 3 8" xfId="28943"/>
    <cellStyle name="Total 2 5 4" xfId="3854"/>
    <cellStyle name="Total 2 5 4 2" xfId="7746"/>
    <cellStyle name="Total 2 5 4 2 2" xfId="14031"/>
    <cellStyle name="Total 2 5 4 2 2 2" xfId="25841"/>
    <cellStyle name="Total 2 5 4 2 2 2 2" xfId="49460"/>
    <cellStyle name="Total 2 5 4 2 2 3" xfId="37652"/>
    <cellStyle name="Total 2 5 4 2 3" xfId="10428"/>
    <cellStyle name="Total 2 5 4 2 3 2" xfId="22238"/>
    <cellStyle name="Total 2 5 4 2 3 2 2" xfId="45857"/>
    <cellStyle name="Total 2 5 4 2 3 3" xfId="34049"/>
    <cellStyle name="Total 2 5 4 2 4" xfId="19560"/>
    <cellStyle name="Total 2 5 4 2 4 2" xfId="43181"/>
    <cellStyle name="Total 2 5 4 2 5" xfId="31373"/>
    <cellStyle name="Total 2 5 4 3" xfId="6350"/>
    <cellStyle name="Total 2 5 4 3 2" xfId="12636"/>
    <cellStyle name="Total 2 5 4 3 2 2" xfId="24446"/>
    <cellStyle name="Total 2 5 4 3 2 2 2" xfId="48065"/>
    <cellStyle name="Total 2 5 4 3 2 3" xfId="36257"/>
    <cellStyle name="Total 2 5 4 3 3" xfId="16539"/>
    <cellStyle name="Total 2 5 4 3 3 2" xfId="28349"/>
    <cellStyle name="Total 2 5 4 3 3 2 2" xfId="51968"/>
    <cellStyle name="Total 2 5 4 3 3 3" xfId="40160"/>
    <cellStyle name="Total 2 5 4 3 4" xfId="18165"/>
    <cellStyle name="Total 2 5 4 3 4 2" xfId="41786"/>
    <cellStyle name="Total 2 5 4 3 5" xfId="29978"/>
    <cellStyle name="Total 2 5 4 4" xfId="11192"/>
    <cellStyle name="Total 2 5 4 4 2" xfId="23002"/>
    <cellStyle name="Total 2 5 4 4 2 2" xfId="46621"/>
    <cellStyle name="Total 2 5 4 4 3" xfId="34813"/>
    <cellStyle name="Total 2 5 4 5" xfId="15603"/>
    <cellStyle name="Total 2 5 4 5 2" xfId="27413"/>
    <cellStyle name="Total 2 5 4 5 2 2" xfId="51032"/>
    <cellStyle name="Total 2 5 4 5 3" xfId="39224"/>
    <cellStyle name="Total 2 5 4 6" xfId="17627"/>
    <cellStyle name="Total 2 5 4 6 2" xfId="41248"/>
    <cellStyle name="Total 2 5 4 7" xfId="29440"/>
    <cellStyle name="Total 2 5 5" xfId="6734"/>
    <cellStyle name="Total 2 5 5 2" xfId="13019"/>
    <cellStyle name="Total 2 5 5 2 2" xfId="24829"/>
    <cellStyle name="Total 2 5 5 2 2 2" xfId="48448"/>
    <cellStyle name="Total 2 5 5 2 3" xfId="36640"/>
    <cellStyle name="Total 2 5 5 3" xfId="9075"/>
    <cellStyle name="Total 2 5 5 3 2" xfId="20885"/>
    <cellStyle name="Total 2 5 5 3 2 2" xfId="44504"/>
    <cellStyle name="Total 2 5 5 3 3" xfId="32696"/>
    <cellStyle name="Total 2 5 5 4" xfId="18548"/>
    <cellStyle name="Total 2 5 5 4 2" xfId="42169"/>
    <cellStyle name="Total 2 5 5 5" xfId="30361"/>
    <cellStyle name="Total 2 5 6" xfId="7873"/>
    <cellStyle name="Total 2 5 6 2" xfId="14158"/>
    <cellStyle name="Total 2 5 6 2 2" xfId="25968"/>
    <cellStyle name="Total 2 5 6 2 2 2" xfId="49587"/>
    <cellStyle name="Total 2 5 6 2 3" xfId="37779"/>
    <cellStyle name="Total 2 5 6 3" xfId="10083"/>
    <cellStyle name="Total 2 5 6 3 2" xfId="21893"/>
    <cellStyle name="Total 2 5 6 3 2 2" xfId="45512"/>
    <cellStyle name="Total 2 5 6 3 3" xfId="33704"/>
    <cellStyle name="Total 2 5 6 4" xfId="19687"/>
    <cellStyle name="Total 2 5 6 4 2" xfId="43308"/>
    <cellStyle name="Total 2 5 6 5" xfId="31500"/>
    <cellStyle name="Total 2 5 7" xfId="9603"/>
    <cellStyle name="Total 2 5 7 2" xfId="21413"/>
    <cellStyle name="Total 2 5 7 2 2" xfId="45032"/>
    <cellStyle name="Total 2 5 7 3" xfId="33224"/>
    <cellStyle name="Total 2 5 8" xfId="12581"/>
    <cellStyle name="Total 2 5 8 2" xfId="24391"/>
    <cellStyle name="Total 2 5 8 2 2" xfId="48010"/>
    <cellStyle name="Total 2 5 8 3" xfId="36202"/>
    <cellStyle name="Total 2 5 9" xfId="17008"/>
    <cellStyle name="Total 2 5 9 2" xfId="40629"/>
    <cellStyle name="Total 2 6" xfId="1086"/>
    <cellStyle name="Total 2 6 2" xfId="1757"/>
    <cellStyle name="Total 2 6 2 2" xfId="4411"/>
    <cellStyle name="Total 2 6 2 2 2" xfId="7942"/>
    <cellStyle name="Total 2 6 2 2 2 2" xfId="14227"/>
    <cellStyle name="Total 2 6 2 2 2 2 2" xfId="26037"/>
    <cellStyle name="Total 2 6 2 2 2 2 2 2" xfId="49656"/>
    <cellStyle name="Total 2 6 2 2 2 2 3" xfId="37848"/>
    <cellStyle name="Total 2 6 2 2 2 3" xfId="10134"/>
    <cellStyle name="Total 2 6 2 2 2 3 2" xfId="21944"/>
    <cellStyle name="Total 2 6 2 2 2 3 2 2" xfId="45563"/>
    <cellStyle name="Total 2 6 2 2 2 3 3" xfId="33755"/>
    <cellStyle name="Total 2 6 2 2 2 4" xfId="19756"/>
    <cellStyle name="Total 2 6 2 2 2 4 2" xfId="43377"/>
    <cellStyle name="Total 2 6 2 2 2 5" xfId="31569"/>
    <cellStyle name="Total 2 6 2 2 3" xfId="8023"/>
    <cellStyle name="Total 2 6 2 2 3 2" xfId="14308"/>
    <cellStyle name="Total 2 6 2 2 3 2 2" xfId="26118"/>
    <cellStyle name="Total 2 6 2 2 3 2 2 2" xfId="49737"/>
    <cellStyle name="Total 2 6 2 2 3 2 3" xfId="37929"/>
    <cellStyle name="Total 2 6 2 2 3 3" xfId="9066"/>
    <cellStyle name="Total 2 6 2 2 3 3 2" xfId="20876"/>
    <cellStyle name="Total 2 6 2 2 3 3 2 2" xfId="44495"/>
    <cellStyle name="Total 2 6 2 2 3 3 3" xfId="32687"/>
    <cellStyle name="Total 2 6 2 2 3 4" xfId="19837"/>
    <cellStyle name="Total 2 6 2 2 3 4 2" xfId="43458"/>
    <cellStyle name="Total 2 6 2 2 3 5" xfId="31650"/>
    <cellStyle name="Total 2 6 2 2 4" xfId="11510"/>
    <cellStyle name="Total 2 6 2 2 4 2" xfId="23320"/>
    <cellStyle name="Total 2 6 2 2 4 2 2" xfId="46939"/>
    <cellStyle name="Total 2 6 2 2 4 3" xfId="35131"/>
    <cellStyle name="Total 2 6 2 2 5" xfId="10322"/>
    <cellStyle name="Total 2 6 2 2 5 2" xfId="22132"/>
    <cellStyle name="Total 2 6 2 2 5 2 2" xfId="45751"/>
    <cellStyle name="Total 2 6 2 2 5 3" xfId="33943"/>
    <cellStyle name="Total 2 6 2 2 6" xfId="17755"/>
    <cellStyle name="Total 2 6 2 2 6 2" xfId="41376"/>
    <cellStyle name="Total 2 6 2 2 7" xfId="29568"/>
    <cellStyle name="Total 2 6 2 3" xfId="6957"/>
    <cellStyle name="Total 2 6 2 3 2" xfId="13242"/>
    <cellStyle name="Total 2 6 2 3 2 2" xfId="25052"/>
    <cellStyle name="Total 2 6 2 3 2 2 2" xfId="48671"/>
    <cellStyle name="Total 2 6 2 3 2 3" xfId="36863"/>
    <cellStyle name="Total 2 6 2 3 3" xfId="15274"/>
    <cellStyle name="Total 2 6 2 3 3 2" xfId="27084"/>
    <cellStyle name="Total 2 6 2 3 3 2 2" xfId="50703"/>
    <cellStyle name="Total 2 6 2 3 3 3" xfId="38895"/>
    <cellStyle name="Total 2 6 2 3 4" xfId="18771"/>
    <cellStyle name="Total 2 6 2 3 4 2" xfId="42392"/>
    <cellStyle name="Total 2 6 2 3 5" xfId="30584"/>
    <cellStyle name="Total 2 6 2 4" xfId="8149"/>
    <cellStyle name="Total 2 6 2 4 2" xfId="14434"/>
    <cellStyle name="Total 2 6 2 4 2 2" xfId="26244"/>
    <cellStyle name="Total 2 6 2 4 2 2 2" xfId="49863"/>
    <cellStyle name="Total 2 6 2 4 2 3" xfId="38055"/>
    <cellStyle name="Total 2 6 2 4 3" xfId="12582"/>
    <cellStyle name="Total 2 6 2 4 3 2" xfId="24392"/>
    <cellStyle name="Total 2 6 2 4 3 2 2" xfId="48011"/>
    <cellStyle name="Total 2 6 2 4 3 3" xfId="36203"/>
    <cellStyle name="Total 2 6 2 4 4" xfId="19963"/>
    <cellStyle name="Total 2 6 2 4 4 2" xfId="43584"/>
    <cellStyle name="Total 2 6 2 4 5" xfId="31776"/>
    <cellStyle name="Total 2 6 2 5" xfId="9961"/>
    <cellStyle name="Total 2 6 2 5 2" xfId="21771"/>
    <cellStyle name="Total 2 6 2 5 2 2" xfId="45390"/>
    <cellStyle name="Total 2 6 2 5 3" xfId="33582"/>
    <cellStyle name="Total 2 6 2 6" xfId="16438"/>
    <cellStyle name="Total 2 6 2 6 2" xfId="28248"/>
    <cellStyle name="Total 2 6 2 6 2 2" xfId="51867"/>
    <cellStyle name="Total 2 6 2 6 3" xfId="40059"/>
    <cellStyle name="Total 2 6 2 7" xfId="17136"/>
    <cellStyle name="Total 2 6 2 7 2" xfId="40757"/>
    <cellStyle name="Total 2 6 2 8" xfId="28949"/>
    <cellStyle name="Total 2 6 3" xfId="3830"/>
    <cellStyle name="Total 2 6 3 2" xfId="7722"/>
    <cellStyle name="Total 2 6 3 2 2" xfId="14007"/>
    <cellStyle name="Total 2 6 3 2 2 2" xfId="25817"/>
    <cellStyle name="Total 2 6 3 2 2 2 2" xfId="49436"/>
    <cellStyle name="Total 2 6 3 2 2 3" xfId="37628"/>
    <cellStyle name="Total 2 6 3 2 3" xfId="11417"/>
    <cellStyle name="Total 2 6 3 2 3 2" xfId="23227"/>
    <cellStyle name="Total 2 6 3 2 3 2 2" xfId="46846"/>
    <cellStyle name="Total 2 6 3 2 3 3" xfId="35038"/>
    <cellStyle name="Total 2 6 3 2 4" xfId="19536"/>
    <cellStyle name="Total 2 6 3 2 4 2" xfId="43157"/>
    <cellStyle name="Total 2 6 3 2 5" xfId="31349"/>
    <cellStyle name="Total 2 6 3 3" xfId="8157"/>
    <cellStyle name="Total 2 6 3 3 2" xfId="14442"/>
    <cellStyle name="Total 2 6 3 3 2 2" xfId="26252"/>
    <cellStyle name="Total 2 6 3 3 2 2 2" xfId="49871"/>
    <cellStyle name="Total 2 6 3 3 2 3" xfId="38063"/>
    <cellStyle name="Total 2 6 3 3 3" xfId="9989"/>
    <cellStyle name="Total 2 6 3 3 3 2" xfId="21799"/>
    <cellStyle name="Total 2 6 3 3 3 2 2" xfId="45418"/>
    <cellStyle name="Total 2 6 3 3 3 3" xfId="33610"/>
    <cellStyle name="Total 2 6 3 3 4" xfId="19971"/>
    <cellStyle name="Total 2 6 3 3 4 2" xfId="43592"/>
    <cellStyle name="Total 2 6 3 3 5" xfId="31784"/>
    <cellStyle name="Total 2 6 3 4" xfId="11168"/>
    <cellStyle name="Total 2 6 3 4 2" xfId="22978"/>
    <cellStyle name="Total 2 6 3 4 2 2" xfId="46597"/>
    <cellStyle name="Total 2 6 3 4 3" xfId="34789"/>
    <cellStyle name="Total 2 6 3 5" xfId="9376"/>
    <cellStyle name="Total 2 6 3 5 2" xfId="21186"/>
    <cellStyle name="Total 2 6 3 5 2 2" xfId="44805"/>
    <cellStyle name="Total 2 6 3 5 3" xfId="32997"/>
    <cellStyle name="Total 2 6 3 6" xfId="17603"/>
    <cellStyle name="Total 2 6 3 6 2" xfId="41224"/>
    <cellStyle name="Total 2 6 3 7" xfId="29416"/>
    <cellStyle name="Total 2 6 4" xfId="6709"/>
    <cellStyle name="Total 2 6 4 2" xfId="12994"/>
    <cellStyle name="Total 2 6 4 2 2" xfId="24804"/>
    <cellStyle name="Total 2 6 4 2 2 2" xfId="48423"/>
    <cellStyle name="Total 2 6 4 2 3" xfId="36615"/>
    <cellStyle name="Total 2 6 4 3" xfId="15560"/>
    <cellStyle name="Total 2 6 4 3 2" xfId="27370"/>
    <cellStyle name="Total 2 6 4 3 2 2" xfId="50989"/>
    <cellStyle name="Total 2 6 4 3 3" xfId="39181"/>
    <cellStyle name="Total 2 6 4 4" xfId="18523"/>
    <cellStyle name="Total 2 6 4 4 2" xfId="42144"/>
    <cellStyle name="Total 2 6 4 5" xfId="30336"/>
    <cellStyle name="Total 2 6 5" xfId="7132"/>
    <cellStyle name="Total 2 6 5 2" xfId="13417"/>
    <cellStyle name="Total 2 6 5 2 2" xfId="25227"/>
    <cellStyle name="Total 2 6 5 2 2 2" xfId="48846"/>
    <cellStyle name="Total 2 6 5 2 3" xfId="37038"/>
    <cellStyle name="Total 2 6 5 3" xfId="9809"/>
    <cellStyle name="Total 2 6 5 3 2" xfId="21619"/>
    <cellStyle name="Total 2 6 5 3 2 2" xfId="45238"/>
    <cellStyle name="Total 2 6 5 3 3" xfId="33430"/>
    <cellStyle name="Total 2 6 5 4" xfId="18946"/>
    <cellStyle name="Total 2 6 5 4 2" xfId="42567"/>
    <cellStyle name="Total 2 6 5 5" xfId="30759"/>
    <cellStyle name="Total 2 6 6" xfId="9576"/>
    <cellStyle name="Total 2 6 6 2" xfId="21386"/>
    <cellStyle name="Total 2 6 6 2 2" xfId="45005"/>
    <cellStyle name="Total 2 6 6 3" xfId="33197"/>
    <cellStyle name="Total 2 6 7" xfId="15525"/>
    <cellStyle name="Total 2 6 7 2" xfId="27335"/>
    <cellStyle name="Total 2 6 7 2 2" xfId="50954"/>
    <cellStyle name="Total 2 6 7 3" xfId="39146"/>
    <cellStyle name="Total 2 6 8" xfId="16984"/>
    <cellStyle name="Total 2 6 8 2" xfId="40605"/>
    <cellStyle name="Total 2 6 9" xfId="28797"/>
    <cellStyle name="Total 2 7" xfId="3307"/>
    <cellStyle name="Total 2 7 2" xfId="5953"/>
    <cellStyle name="Total 2 7 2 2" xfId="8347"/>
    <cellStyle name="Total 2 7 2 2 2" xfId="14632"/>
    <cellStyle name="Total 2 7 2 2 2 2" xfId="26442"/>
    <cellStyle name="Total 2 7 2 2 2 2 2" xfId="50061"/>
    <cellStyle name="Total 2 7 2 2 2 3" xfId="38253"/>
    <cellStyle name="Total 2 7 2 2 3" xfId="10218"/>
    <cellStyle name="Total 2 7 2 2 3 2" xfId="22028"/>
    <cellStyle name="Total 2 7 2 2 3 2 2" xfId="45647"/>
    <cellStyle name="Total 2 7 2 2 3 3" xfId="33839"/>
    <cellStyle name="Total 2 7 2 2 4" xfId="20161"/>
    <cellStyle name="Total 2 7 2 2 4 2" xfId="43782"/>
    <cellStyle name="Total 2 7 2 2 5" xfId="31974"/>
    <cellStyle name="Total 2 7 2 3" xfId="8702"/>
    <cellStyle name="Total 2 7 2 3 2" xfId="14987"/>
    <cellStyle name="Total 2 7 2 3 2 2" xfId="26797"/>
    <cellStyle name="Total 2 7 2 3 2 2 2" xfId="50416"/>
    <cellStyle name="Total 2 7 2 3 2 3" xfId="38608"/>
    <cellStyle name="Total 2 7 2 3 3" xfId="10930"/>
    <cellStyle name="Total 2 7 2 3 3 2" xfId="22740"/>
    <cellStyle name="Total 2 7 2 3 3 2 2" xfId="46359"/>
    <cellStyle name="Total 2 7 2 3 3 3" xfId="34551"/>
    <cellStyle name="Total 2 7 2 3 4" xfId="20516"/>
    <cellStyle name="Total 2 7 2 3 4 2" xfId="44137"/>
    <cellStyle name="Total 2 7 2 3 5" xfId="32329"/>
    <cellStyle name="Total 2 7 2 4" xfId="12297"/>
    <cellStyle name="Total 2 7 2 4 2" xfId="24107"/>
    <cellStyle name="Total 2 7 2 4 2 2" xfId="47726"/>
    <cellStyle name="Total 2 7 2 4 3" xfId="35918"/>
    <cellStyle name="Total 2 7 2 5" xfId="16766"/>
    <cellStyle name="Total 2 7 2 5 2" xfId="28576"/>
    <cellStyle name="Total 2 7 2 5 2 2" xfId="52195"/>
    <cellStyle name="Total 2 7 2 5 3" xfId="40387"/>
    <cellStyle name="Total 2 7 2 6" xfId="17892"/>
    <cellStyle name="Total 2 7 2 6 2" xfId="41513"/>
    <cellStyle name="Total 2 7 2 7" xfId="29705"/>
    <cellStyle name="Total 2 7 3" xfId="7352"/>
    <cellStyle name="Total 2 7 3 2" xfId="13637"/>
    <cellStyle name="Total 2 7 3 2 2" xfId="25447"/>
    <cellStyle name="Total 2 7 3 2 2 2" xfId="49066"/>
    <cellStyle name="Total 2 7 3 2 3" xfId="37258"/>
    <cellStyle name="Total 2 7 3 3" xfId="16178"/>
    <cellStyle name="Total 2 7 3 3 2" xfId="27988"/>
    <cellStyle name="Total 2 7 3 3 2 2" xfId="51607"/>
    <cellStyle name="Total 2 7 3 3 3" xfId="39799"/>
    <cellStyle name="Total 2 7 3 4" xfId="19166"/>
    <cellStyle name="Total 2 7 3 4 2" xfId="42787"/>
    <cellStyle name="Total 2 7 3 5" xfId="30979"/>
    <cellStyle name="Total 2 7 4" xfId="7807"/>
    <cellStyle name="Total 2 7 4 2" xfId="14092"/>
    <cellStyle name="Total 2 7 4 2 2" xfId="25902"/>
    <cellStyle name="Total 2 7 4 2 2 2" xfId="49521"/>
    <cellStyle name="Total 2 7 4 2 3" xfId="37713"/>
    <cellStyle name="Total 2 7 4 3" xfId="16285"/>
    <cellStyle name="Total 2 7 4 3 2" xfId="28095"/>
    <cellStyle name="Total 2 7 4 3 2 2" xfId="51714"/>
    <cellStyle name="Total 2 7 4 3 3" xfId="39906"/>
    <cellStyle name="Total 2 7 4 4" xfId="19621"/>
    <cellStyle name="Total 2 7 4 4 2" xfId="43242"/>
    <cellStyle name="Total 2 7 4 5" xfId="31434"/>
    <cellStyle name="Total 2 7 5" xfId="10752"/>
    <cellStyle name="Total 2 7 5 2" xfId="22562"/>
    <cellStyle name="Total 2 7 5 2 2" xfId="46181"/>
    <cellStyle name="Total 2 7 5 3" xfId="34373"/>
    <cellStyle name="Total 2 7 6" xfId="16648"/>
    <cellStyle name="Total 2 7 6 2" xfId="28458"/>
    <cellStyle name="Total 2 7 6 2 2" xfId="52077"/>
    <cellStyle name="Total 2 7 6 3" xfId="40269"/>
    <cellStyle name="Total 2 7 7" xfId="17273"/>
    <cellStyle name="Total 2 7 7 2" xfId="40894"/>
    <cellStyle name="Total 2 7 8" xfId="29086"/>
    <cellStyle name="Total 2 8" xfId="3552"/>
    <cellStyle name="Total 2 8 2" xfId="6144"/>
    <cellStyle name="Total 2 8 2 2" xfId="8495"/>
    <cellStyle name="Total 2 8 2 2 2" xfId="14780"/>
    <cellStyle name="Total 2 8 2 2 2 2" xfId="26590"/>
    <cellStyle name="Total 2 8 2 2 2 2 2" xfId="50209"/>
    <cellStyle name="Total 2 8 2 2 2 3" xfId="38401"/>
    <cellStyle name="Total 2 8 2 2 3" xfId="9507"/>
    <cellStyle name="Total 2 8 2 2 3 2" xfId="21317"/>
    <cellStyle name="Total 2 8 2 2 3 2 2" xfId="44936"/>
    <cellStyle name="Total 2 8 2 2 3 3" xfId="33128"/>
    <cellStyle name="Total 2 8 2 2 4" xfId="20309"/>
    <cellStyle name="Total 2 8 2 2 4 2" xfId="43930"/>
    <cellStyle name="Total 2 8 2 2 5" xfId="32122"/>
    <cellStyle name="Total 2 8 2 3" xfId="8838"/>
    <cellStyle name="Total 2 8 2 3 2" xfId="15123"/>
    <cellStyle name="Total 2 8 2 3 2 2" xfId="26933"/>
    <cellStyle name="Total 2 8 2 3 2 2 2" xfId="50552"/>
    <cellStyle name="Total 2 8 2 3 2 3" xfId="38744"/>
    <cellStyle name="Total 2 8 2 3 3" xfId="10334"/>
    <cellStyle name="Total 2 8 2 3 3 2" xfId="22144"/>
    <cellStyle name="Total 2 8 2 3 3 2 2" xfId="45763"/>
    <cellStyle name="Total 2 8 2 3 3 3" xfId="33955"/>
    <cellStyle name="Total 2 8 2 3 4" xfId="20652"/>
    <cellStyle name="Total 2 8 2 3 4 2" xfId="44273"/>
    <cellStyle name="Total 2 8 2 3 5" xfId="32465"/>
    <cellStyle name="Total 2 8 2 4" xfId="12464"/>
    <cellStyle name="Total 2 8 2 4 2" xfId="24274"/>
    <cellStyle name="Total 2 8 2 4 2 2" xfId="47893"/>
    <cellStyle name="Total 2 8 2 4 3" xfId="36085"/>
    <cellStyle name="Total 2 8 2 5" xfId="15870"/>
    <cellStyle name="Total 2 8 2 5 2" xfId="27680"/>
    <cellStyle name="Total 2 8 2 5 2 2" xfId="51299"/>
    <cellStyle name="Total 2 8 2 5 3" xfId="39491"/>
    <cellStyle name="Total 2 8 2 6" xfId="18028"/>
    <cellStyle name="Total 2 8 2 6 2" xfId="41649"/>
    <cellStyle name="Total 2 8 2 7" xfId="29841"/>
    <cellStyle name="Total 2 8 3" xfId="7545"/>
    <cellStyle name="Total 2 8 3 2" xfId="13830"/>
    <cellStyle name="Total 2 8 3 2 2" xfId="25640"/>
    <cellStyle name="Total 2 8 3 2 2 2" xfId="49259"/>
    <cellStyle name="Total 2 8 3 2 3" xfId="37451"/>
    <cellStyle name="Total 2 8 3 3" xfId="15958"/>
    <cellStyle name="Total 2 8 3 3 2" xfId="27768"/>
    <cellStyle name="Total 2 8 3 3 2 2" xfId="51387"/>
    <cellStyle name="Total 2 8 3 3 3" xfId="39579"/>
    <cellStyle name="Total 2 8 3 4" xfId="19359"/>
    <cellStyle name="Total 2 8 3 4 2" xfId="42980"/>
    <cellStyle name="Total 2 8 3 5" xfId="31172"/>
    <cellStyle name="Total 2 8 4" xfId="8603"/>
    <cellStyle name="Total 2 8 4 2" xfId="14888"/>
    <cellStyle name="Total 2 8 4 2 2" xfId="26698"/>
    <cellStyle name="Total 2 8 4 2 2 2" xfId="50317"/>
    <cellStyle name="Total 2 8 4 2 3" xfId="38509"/>
    <cellStyle name="Total 2 8 4 3" xfId="11484"/>
    <cellStyle name="Total 2 8 4 3 2" xfId="23294"/>
    <cellStyle name="Total 2 8 4 3 2 2" xfId="46913"/>
    <cellStyle name="Total 2 8 4 3 3" xfId="35105"/>
    <cellStyle name="Total 2 8 4 4" xfId="20417"/>
    <cellStyle name="Total 2 8 4 4 2" xfId="44038"/>
    <cellStyle name="Total 2 8 4 5" xfId="32230"/>
    <cellStyle name="Total 2 8 5" xfId="10970"/>
    <cellStyle name="Total 2 8 5 2" xfId="22780"/>
    <cellStyle name="Total 2 8 5 2 2" xfId="46399"/>
    <cellStyle name="Total 2 8 5 3" xfId="34591"/>
    <cellStyle name="Total 2 8 6" xfId="15961"/>
    <cellStyle name="Total 2 8 6 2" xfId="27771"/>
    <cellStyle name="Total 2 8 6 2 2" xfId="51390"/>
    <cellStyle name="Total 2 8 6 3" xfId="39582"/>
    <cellStyle name="Total 2 8 7" xfId="17457"/>
    <cellStyle name="Total 2 8 7 2" xfId="41078"/>
    <cellStyle name="Total 2 8 8" xfId="29270"/>
    <cellStyle name="Total 2 9" xfId="3468"/>
    <cellStyle name="Total 2 9 2" xfId="6089"/>
    <cellStyle name="Total 2 9 2 2" xfId="8448"/>
    <cellStyle name="Total 2 9 2 2 2" xfId="14733"/>
    <cellStyle name="Total 2 9 2 2 2 2" xfId="26543"/>
    <cellStyle name="Total 2 9 2 2 2 2 2" xfId="50162"/>
    <cellStyle name="Total 2 9 2 2 2 3" xfId="38354"/>
    <cellStyle name="Total 2 9 2 2 3" xfId="11619"/>
    <cellStyle name="Total 2 9 2 2 3 2" xfId="23429"/>
    <cellStyle name="Total 2 9 2 2 3 2 2" xfId="47048"/>
    <cellStyle name="Total 2 9 2 2 3 3" xfId="35240"/>
    <cellStyle name="Total 2 9 2 2 4" xfId="20262"/>
    <cellStyle name="Total 2 9 2 2 4 2" xfId="43883"/>
    <cellStyle name="Total 2 9 2 2 5" xfId="32075"/>
    <cellStyle name="Total 2 9 2 3" xfId="8795"/>
    <cellStyle name="Total 2 9 2 3 2" xfId="15080"/>
    <cellStyle name="Total 2 9 2 3 2 2" xfId="26890"/>
    <cellStyle name="Total 2 9 2 3 2 2 2" xfId="50509"/>
    <cellStyle name="Total 2 9 2 3 2 3" xfId="38701"/>
    <cellStyle name="Total 2 9 2 3 3" xfId="15296"/>
    <cellStyle name="Total 2 9 2 3 3 2" xfId="27106"/>
    <cellStyle name="Total 2 9 2 3 3 2 2" xfId="50725"/>
    <cellStyle name="Total 2 9 2 3 3 3" xfId="38917"/>
    <cellStyle name="Total 2 9 2 3 4" xfId="20609"/>
    <cellStyle name="Total 2 9 2 3 4 2" xfId="44230"/>
    <cellStyle name="Total 2 9 2 3 5" xfId="32422"/>
    <cellStyle name="Total 2 9 2 4" xfId="12415"/>
    <cellStyle name="Total 2 9 2 4 2" xfId="24225"/>
    <cellStyle name="Total 2 9 2 4 2 2" xfId="47844"/>
    <cellStyle name="Total 2 9 2 4 3" xfId="36036"/>
    <cellStyle name="Total 2 9 2 5" xfId="15852"/>
    <cellStyle name="Total 2 9 2 5 2" xfId="27662"/>
    <cellStyle name="Total 2 9 2 5 2 2" xfId="51281"/>
    <cellStyle name="Total 2 9 2 5 3" xfId="39473"/>
    <cellStyle name="Total 2 9 2 6" xfId="17985"/>
    <cellStyle name="Total 2 9 2 6 2" xfId="41606"/>
    <cellStyle name="Total 2 9 2 7" xfId="29798"/>
    <cellStyle name="Total 2 9 3" xfId="7470"/>
    <cellStyle name="Total 2 9 3 2" xfId="13755"/>
    <cellStyle name="Total 2 9 3 2 2" xfId="25565"/>
    <cellStyle name="Total 2 9 3 2 2 2" xfId="49184"/>
    <cellStyle name="Total 2 9 3 2 3" xfId="37376"/>
    <cellStyle name="Total 2 9 3 3" xfId="9245"/>
    <cellStyle name="Total 2 9 3 3 2" xfId="21055"/>
    <cellStyle name="Total 2 9 3 3 2 2" xfId="44674"/>
    <cellStyle name="Total 2 9 3 3 3" xfId="32866"/>
    <cellStyle name="Total 2 9 3 4" xfId="19284"/>
    <cellStyle name="Total 2 9 3 4 2" xfId="42905"/>
    <cellStyle name="Total 2 9 3 5" xfId="31097"/>
    <cellStyle name="Total 2 9 4" xfId="7274"/>
    <cellStyle name="Total 2 9 4 2" xfId="13559"/>
    <cellStyle name="Total 2 9 4 2 2" xfId="25369"/>
    <cellStyle name="Total 2 9 4 2 2 2" xfId="48988"/>
    <cellStyle name="Total 2 9 4 2 3" xfId="37180"/>
    <cellStyle name="Total 2 9 4 3" xfId="16797"/>
    <cellStyle name="Total 2 9 4 3 2" xfId="28607"/>
    <cellStyle name="Total 2 9 4 3 2 2" xfId="52226"/>
    <cellStyle name="Total 2 9 4 3 3" xfId="40418"/>
    <cellStyle name="Total 2 9 4 4" xfId="19088"/>
    <cellStyle name="Total 2 9 4 4 2" xfId="42709"/>
    <cellStyle name="Total 2 9 4 5" xfId="30901"/>
    <cellStyle name="Total 2 9 5" xfId="10891"/>
    <cellStyle name="Total 2 9 5 2" xfId="22701"/>
    <cellStyle name="Total 2 9 5 2 2" xfId="46320"/>
    <cellStyle name="Total 2 9 5 3" xfId="34512"/>
    <cellStyle name="Total 2 9 6" xfId="16772"/>
    <cellStyle name="Total 2 9 6 2" xfId="28582"/>
    <cellStyle name="Total 2 9 6 2 2" xfId="52201"/>
    <cellStyle name="Total 2 9 6 3" xfId="40393"/>
    <cellStyle name="Total 2 9 7" xfId="17385"/>
    <cellStyle name="Total 2 9 7 2" xfId="41006"/>
    <cellStyle name="Total 2 9 8" xfId="29198"/>
    <cellStyle name="Total 3" xfId="204"/>
    <cellStyle name="Total 3 10" xfId="3502"/>
    <cellStyle name="Total 3 10 2" xfId="7503"/>
    <cellStyle name="Total 3 10 2 2" xfId="13788"/>
    <cellStyle name="Total 3 10 2 2 2" xfId="25598"/>
    <cellStyle name="Total 3 10 2 2 2 2" xfId="49217"/>
    <cellStyle name="Total 3 10 2 2 3" xfId="37409"/>
    <cellStyle name="Total 3 10 2 3" xfId="15865"/>
    <cellStyle name="Total 3 10 2 3 2" xfId="27675"/>
    <cellStyle name="Total 3 10 2 3 2 2" xfId="51294"/>
    <cellStyle name="Total 3 10 2 3 3" xfId="39486"/>
    <cellStyle name="Total 3 10 2 4" xfId="19317"/>
    <cellStyle name="Total 3 10 2 4 2" xfId="42938"/>
    <cellStyle name="Total 3 10 2 5" xfId="31130"/>
    <cellStyle name="Total 3 10 3" xfId="6980"/>
    <cellStyle name="Total 3 10 3 2" xfId="13265"/>
    <cellStyle name="Total 3 10 3 2 2" xfId="25075"/>
    <cellStyle name="Total 3 10 3 2 2 2" xfId="48694"/>
    <cellStyle name="Total 3 10 3 2 3" xfId="36886"/>
    <cellStyle name="Total 3 10 3 3" xfId="10555"/>
    <cellStyle name="Total 3 10 3 3 2" xfId="22365"/>
    <cellStyle name="Total 3 10 3 3 2 2" xfId="45984"/>
    <cellStyle name="Total 3 10 3 3 3" xfId="34176"/>
    <cellStyle name="Total 3 10 3 4" xfId="18794"/>
    <cellStyle name="Total 3 10 3 4 2" xfId="42415"/>
    <cellStyle name="Total 3 10 3 5" xfId="30607"/>
    <cellStyle name="Total 3 10 4" xfId="10924"/>
    <cellStyle name="Total 3 10 4 2" xfId="22734"/>
    <cellStyle name="Total 3 10 4 2 2" xfId="46353"/>
    <cellStyle name="Total 3 10 4 3" xfId="34545"/>
    <cellStyle name="Total 3 10 5" xfId="11933"/>
    <cellStyle name="Total 3 10 5 2" xfId="23743"/>
    <cellStyle name="Total 3 10 5 2 2" xfId="47362"/>
    <cellStyle name="Total 3 10 5 3" xfId="35554"/>
    <cellStyle name="Total 3 10 6" xfId="17418"/>
    <cellStyle name="Total 3 10 6 2" xfId="41039"/>
    <cellStyle name="Total 3 10 7" xfId="29231"/>
    <cellStyle name="Total 3 11" xfId="633"/>
    <cellStyle name="Total 3 11 2" xfId="6494"/>
    <cellStyle name="Total 3 11 2 2" xfId="12779"/>
    <cellStyle name="Total 3 11 2 2 2" xfId="24589"/>
    <cellStyle name="Total 3 11 2 2 2 2" xfId="48208"/>
    <cellStyle name="Total 3 11 2 2 3" xfId="36400"/>
    <cellStyle name="Total 3 11 2 3" xfId="12127"/>
    <cellStyle name="Total 3 11 2 3 2" xfId="23937"/>
    <cellStyle name="Total 3 11 2 3 2 2" xfId="47556"/>
    <cellStyle name="Total 3 11 2 3 3" xfId="35748"/>
    <cellStyle name="Total 3 11 2 4" xfId="18308"/>
    <cellStyle name="Total 3 11 2 4 2" xfId="41929"/>
    <cellStyle name="Total 3 11 2 5" xfId="30121"/>
    <cellStyle name="Total 3 11 3" xfId="8010"/>
    <cellStyle name="Total 3 11 3 2" xfId="14295"/>
    <cellStyle name="Total 3 11 3 2 2" xfId="26105"/>
    <cellStyle name="Total 3 11 3 2 2 2" xfId="49724"/>
    <cellStyle name="Total 3 11 3 2 3" xfId="37916"/>
    <cellStyle name="Total 3 11 3 3" xfId="9830"/>
    <cellStyle name="Total 3 11 3 3 2" xfId="21640"/>
    <cellStyle name="Total 3 11 3 3 2 2" xfId="45259"/>
    <cellStyle name="Total 3 11 3 3 3" xfId="33451"/>
    <cellStyle name="Total 3 11 3 4" xfId="19824"/>
    <cellStyle name="Total 3 11 3 4 2" xfId="43445"/>
    <cellStyle name="Total 3 11 3 5" xfId="31637"/>
    <cellStyle name="Total 3 11 4" xfId="9288"/>
    <cellStyle name="Total 3 11 4 2" xfId="21098"/>
    <cellStyle name="Total 3 11 4 2 2" xfId="44717"/>
    <cellStyle name="Total 3 11 4 3" xfId="32909"/>
    <cellStyle name="Total 3 11 5" xfId="9675"/>
    <cellStyle name="Total 3 11 5 2" xfId="21485"/>
    <cellStyle name="Total 3 11 5 2 2" xfId="45104"/>
    <cellStyle name="Total 3 11 5 3" xfId="33296"/>
    <cellStyle name="Total 3 11 6" xfId="16833"/>
    <cellStyle name="Total 3 11 6 2" xfId="40454"/>
    <cellStyle name="Total 3 11 7" xfId="28646"/>
    <cellStyle name="Total 3 2" xfId="470"/>
    <cellStyle name="Total 3 2 2" xfId="553"/>
    <cellStyle name="Total 3 2 2 2" xfId="853"/>
    <cellStyle name="Total 3 2 2 2 2" xfId="898"/>
    <cellStyle name="Total 3 2 2 2 2 2" xfId="1192"/>
    <cellStyle name="Total 3 2 2 2 2 2 2" xfId="1396"/>
    <cellStyle name="Total 3 2 2 2 2 2 2 2" xfId="2249"/>
    <cellStyle name="Total 3 2 2 2 2 2 2 2 2" xfId="4895"/>
    <cellStyle name="Total 3 2 2 2 2 2 2 2 2 2" xfId="8067"/>
    <cellStyle name="Total 3 2 2 2 2 2 2 2 2 2 2" xfId="14352"/>
    <cellStyle name="Total 3 2 2 2 2 2 2 2 2 2 2 2" xfId="26162"/>
    <cellStyle name="Total 3 2 2 2 2 2 2 2 2 2 2 2 2" xfId="49781"/>
    <cellStyle name="Total 3 2 2 2 2 2 2 2 2 2 2 3" xfId="37973"/>
    <cellStyle name="Total 3 2 2 2 2 2 2 2 2 2 3" xfId="11944"/>
    <cellStyle name="Total 3 2 2 2 2 2 2 2 2 2 3 2" xfId="23754"/>
    <cellStyle name="Total 3 2 2 2 2 2 2 2 2 2 3 2 2" xfId="47373"/>
    <cellStyle name="Total 3 2 2 2 2 2 2 2 2 2 3 3" xfId="35565"/>
    <cellStyle name="Total 3 2 2 2 2 2 2 2 2 2 4" xfId="19881"/>
    <cellStyle name="Total 3 2 2 2 2 2 2 2 2 2 4 2" xfId="43502"/>
    <cellStyle name="Total 3 2 2 2 2 2 2 2 2 2 5" xfId="31694"/>
    <cellStyle name="Total 3 2 2 2 2 2 2 2 2 3" xfId="8154"/>
    <cellStyle name="Total 3 2 2 2 2 2 2 2 2 3 2" xfId="14439"/>
    <cellStyle name="Total 3 2 2 2 2 2 2 2 2 3 2 2" xfId="26249"/>
    <cellStyle name="Total 3 2 2 2 2 2 2 2 2 3 2 2 2" xfId="49868"/>
    <cellStyle name="Total 3 2 2 2 2 2 2 2 2 3 2 3" xfId="38060"/>
    <cellStyle name="Total 3 2 2 2 2 2 2 2 2 3 3" xfId="9053"/>
    <cellStyle name="Total 3 2 2 2 2 2 2 2 2 3 3 2" xfId="20863"/>
    <cellStyle name="Total 3 2 2 2 2 2 2 2 2 3 3 2 2" xfId="44482"/>
    <cellStyle name="Total 3 2 2 2 2 2 2 2 2 3 3 3" xfId="32674"/>
    <cellStyle name="Total 3 2 2 2 2 2 2 2 2 3 4" xfId="19968"/>
    <cellStyle name="Total 3 2 2 2 2 2 2 2 2 3 4 2" xfId="43589"/>
    <cellStyle name="Total 3 2 2 2 2 2 2 2 2 3 5" xfId="31781"/>
    <cellStyle name="Total 3 2 2 2 2 2 2 2 2 4" xfId="11770"/>
    <cellStyle name="Total 3 2 2 2 2 2 2 2 2 4 2" xfId="23580"/>
    <cellStyle name="Total 3 2 2 2 2 2 2 2 2 4 2 2" xfId="47199"/>
    <cellStyle name="Total 3 2 2 2 2 2 2 2 2 4 3" xfId="35391"/>
    <cellStyle name="Total 3 2 2 2 2 2 2 2 2 5" xfId="15818"/>
    <cellStyle name="Total 3 2 2 2 2 2 2 2 2 5 2" xfId="27628"/>
    <cellStyle name="Total 3 2 2 2 2 2 2 2 2 5 2 2" xfId="51247"/>
    <cellStyle name="Total 3 2 2 2 2 2 2 2 2 5 3" xfId="39439"/>
    <cellStyle name="Total 3 2 2 2 2 2 2 2 2 6" xfId="17794"/>
    <cellStyle name="Total 3 2 2 2 2 2 2 2 2 6 2" xfId="41415"/>
    <cellStyle name="Total 3 2 2 2 2 2 2 2 2 7" xfId="29607"/>
    <cellStyle name="Total 3 2 2 2 2 2 2 2 3" xfId="7079"/>
    <cellStyle name="Total 3 2 2 2 2 2 2 2 3 2" xfId="13364"/>
    <cellStyle name="Total 3 2 2 2 2 2 2 2 3 2 2" xfId="25174"/>
    <cellStyle name="Total 3 2 2 2 2 2 2 2 3 2 2 2" xfId="48793"/>
    <cellStyle name="Total 3 2 2 2 2 2 2 2 3 2 3" xfId="36985"/>
    <cellStyle name="Total 3 2 2 2 2 2 2 2 3 3" xfId="11859"/>
    <cellStyle name="Total 3 2 2 2 2 2 2 2 3 3 2" xfId="23669"/>
    <cellStyle name="Total 3 2 2 2 2 2 2 2 3 3 2 2" xfId="47288"/>
    <cellStyle name="Total 3 2 2 2 2 2 2 2 3 3 3" xfId="35480"/>
    <cellStyle name="Total 3 2 2 2 2 2 2 2 3 4" xfId="18893"/>
    <cellStyle name="Total 3 2 2 2 2 2 2 2 3 4 2" xfId="42514"/>
    <cellStyle name="Total 3 2 2 2 2 2 2 2 3 5" xfId="30706"/>
    <cellStyle name="Total 3 2 2 2 2 2 2 2 4" xfId="7137"/>
    <cellStyle name="Total 3 2 2 2 2 2 2 2 4 2" xfId="13422"/>
    <cellStyle name="Total 3 2 2 2 2 2 2 2 4 2 2" xfId="25232"/>
    <cellStyle name="Total 3 2 2 2 2 2 2 2 4 2 2 2" xfId="48851"/>
    <cellStyle name="Total 3 2 2 2 2 2 2 2 4 2 3" xfId="37043"/>
    <cellStyle name="Total 3 2 2 2 2 2 2 2 4 3" xfId="10714"/>
    <cellStyle name="Total 3 2 2 2 2 2 2 2 4 3 2" xfId="22524"/>
    <cellStyle name="Total 3 2 2 2 2 2 2 2 4 3 2 2" xfId="46143"/>
    <cellStyle name="Total 3 2 2 2 2 2 2 2 4 3 3" xfId="34335"/>
    <cellStyle name="Total 3 2 2 2 2 2 2 2 4 4" xfId="18951"/>
    <cellStyle name="Total 3 2 2 2 2 2 2 2 4 4 2" xfId="42572"/>
    <cellStyle name="Total 3 2 2 2 2 2 2 2 4 5" xfId="30764"/>
    <cellStyle name="Total 3 2 2 2 2 2 2 2 5" xfId="10211"/>
    <cellStyle name="Total 3 2 2 2 2 2 2 2 5 2" xfId="22021"/>
    <cellStyle name="Total 3 2 2 2 2 2 2 2 5 2 2" xfId="45640"/>
    <cellStyle name="Total 3 2 2 2 2 2 2 2 5 3" xfId="33832"/>
    <cellStyle name="Total 3 2 2 2 2 2 2 2 6" xfId="16414"/>
    <cellStyle name="Total 3 2 2 2 2 2 2 2 6 2" xfId="28224"/>
    <cellStyle name="Total 3 2 2 2 2 2 2 2 6 2 2" xfId="51843"/>
    <cellStyle name="Total 3 2 2 2 2 2 2 2 6 3" xfId="40035"/>
    <cellStyle name="Total 3 2 2 2 2 2 2 2 7" xfId="17175"/>
    <cellStyle name="Total 3 2 2 2 2 2 2 2 7 2" xfId="40796"/>
    <cellStyle name="Total 3 2 2 2 2 2 2 2 8" xfId="28988"/>
    <cellStyle name="Total 3 2 2 2 2 2 2 3" xfId="4067"/>
    <cellStyle name="Total 3 2 2 2 2 2 2 3 2" xfId="7829"/>
    <cellStyle name="Total 3 2 2 2 2 2 2 3 2 2" xfId="14114"/>
    <cellStyle name="Total 3 2 2 2 2 2 2 3 2 2 2" xfId="25924"/>
    <cellStyle name="Total 3 2 2 2 2 2 2 3 2 2 2 2" xfId="49543"/>
    <cellStyle name="Total 3 2 2 2 2 2 2 3 2 2 3" xfId="37735"/>
    <cellStyle name="Total 3 2 2 2 2 2 2 3 2 3" xfId="11525"/>
    <cellStyle name="Total 3 2 2 2 2 2 2 3 2 3 2" xfId="23335"/>
    <cellStyle name="Total 3 2 2 2 2 2 2 3 2 3 2 2" xfId="46954"/>
    <cellStyle name="Total 3 2 2 2 2 2 2 3 2 3 3" xfId="35146"/>
    <cellStyle name="Total 3 2 2 2 2 2 2 3 2 4" xfId="19643"/>
    <cellStyle name="Total 3 2 2 2 2 2 2 3 2 4 2" xfId="43264"/>
    <cellStyle name="Total 3 2 2 2 2 2 2 3 2 5" xfId="31456"/>
    <cellStyle name="Total 3 2 2 2 2 2 2 3 3" xfId="7867"/>
    <cellStyle name="Total 3 2 2 2 2 2 2 3 3 2" xfId="14152"/>
    <cellStyle name="Total 3 2 2 2 2 2 2 3 3 2 2" xfId="25962"/>
    <cellStyle name="Total 3 2 2 2 2 2 2 3 3 2 2 2" xfId="49581"/>
    <cellStyle name="Total 3 2 2 2 2 2 2 3 3 2 3" xfId="37773"/>
    <cellStyle name="Total 3 2 2 2 2 2 2 3 3 3" xfId="11348"/>
    <cellStyle name="Total 3 2 2 2 2 2 2 3 3 3 2" xfId="23158"/>
    <cellStyle name="Total 3 2 2 2 2 2 2 3 3 3 2 2" xfId="46777"/>
    <cellStyle name="Total 3 2 2 2 2 2 2 3 3 3 3" xfId="34969"/>
    <cellStyle name="Total 3 2 2 2 2 2 2 3 3 4" xfId="19681"/>
    <cellStyle name="Total 3 2 2 2 2 2 2 3 3 4 2" xfId="43302"/>
    <cellStyle name="Total 3 2 2 2 2 2 2 3 3 5" xfId="31494"/>
    <cellStyle name="Total 3 2 2 2 2 2 2 3 4" xfId="11314"/>
    <cellStyle name="Total 3 2 2 2 2 2 2 3 4 2" xfId="23124"/>
    <cellStyle name="Total 3 2 2 2 2 2 2 3 4 2 2" xfId="46743"/>
    <cellStyle name="Total 3 2 2 2 2 2 2 3 4 3" xfId="34935"/>
    <cellStyle name="Total 3 2 2 2 2 2 2 3 5" xfId="9845"/>
    <cellStyle name="Total 3 2 2 2 2 2 2 3 5 2" xfId="21655"/>
    <cellStyle name="Total 3 2 2 2 2 2 2 3 5 2 2" xfId="45274"/>
    <cellStyle name="Total 3 2 2 2 2 2 2 3 5 3" xfId="33466"/>
    <cellStyle name="Total 3 2 2 2 2 2 2 3 6" xfId="17685"/>
    <cellStyle name="Total 3 2 2 2 2 2 2 3 6 2" xfId="41306"/>
    <cellStyle name="Total 3 2 2 2 2 2 2 3 7" xfId="29498"/>
    <cellStyle name="Total 3 2 2 2 2 2 2 4" xfId="6836"/>
    <cellStyle name="Total 3 2 2 2 2 2 2 4 2" xfId="13121"/>
    <cellStyle name="Total 3 2 2 2 2 2 2 4 2 2" xfId="24931"/>
    <cellStyle name="Total 3 2 2 2 2 2 2 4 2 2 2" xfId="48550"/>
    <cellStyle name="Total 3 2 2 2 2 2 2 4 2 3" xfId="36742"/>
    <cellStyle name="Total 3 2 2 2 2 2 2 4 3" xfId="12571"/>
    <cellStyle name="Total 3 2 2 2 2 2 2 4 3 2" xfId="24381"/>
    <cellStyle name="Total 3 2 2 2 2 2 2 4 3 2 2" xfId="48000"/>
    <cellStyle name="Total 3 2 2 2 2 2 2 4 3 3" xfId="36192"/>
    <cellStyle name="Total 3 2 2 2 2 2 2 4 4" xfId="18650"/>
    <cellStyle name="Total 3 2 2 2 2 2 2 4 4 2" xfId="42271"/>
    <cellStyle name="Total 3 2 2 2 2 2 2 4 5" xfId="30463"/>
    <cellStyle name="Total 3 2 2 2 2 2 2 5" xfId="7018"/>
    <cellStyle name="Total 3 2 2 2 2 2 2 5 2" xfId="13303"/>
    <cellStyle name="Total 3 2 2 2 2 2 2 5 2 2" xfId="25113"/>
    <cellStyle name="Total 3 2 2 2 2 2 2 5 2 2 2" xfId="48732"/>
    <cellStyle name="Total 3 2 2 2 2 2 2 5 2 3" xfId="36924"/>
    <cellStyle name="Total 3 2 2 2 2 2 2 5 3" xfId="11957"/>
    <cellStyle name="Total 3 2 2 2 2 2 2 5 3 2" xfId="23767"/>
    <cellStyle name="Total 3 2 2 2 2 2 2 5 3 2 2" xfId="47386"/>
    <cellStyle name="Total 3 2 2 2 2 2 2 5 3 3" xfId="35578"/>
    <cellStyle name="Total 3 2 2 2 2 2 2 5 4" xfId="18832"/>
    <cellStyle name="Total 3 2 2 2 2 2 2 5 4 2" xfId="42453"/>
    <cellStyle name="Total 3 2 2 2 2 2 2 5 5" xfId="30645"/>
    <cellStyle name="Total 3 2 2 2 2 2 2 6" xfId="9765"/>
    <cellStyle name="Total 3 2 2 2 2 2 2 6 2" xfId="21575"/>
    <cellStyle name="Total 3 2 2 2 2 2 2 6 2 2" xfId="45194"/>
    <cellStyle name="Total 3 2 2 2 2 2 2 6 3" xfId="33386"/>
    <cellStyle name="Total 3 2 2 2 2 2 2 7" xfId="11382"/>
    <cellStyle name="Total 3 2 2 2 2 2 2 7 2" xfId="23192"/>
    <cellStyle name="Total 3 2 2 2 2 2 2 7 2 2" xfId="46811"/>
    <cellStyle name="Total 3 2 2 2 2 2 2 7 3" xfId="35003"/>
    <cellStyle name="Total 3 2 2 2 2 2 2 8" xfId="17066"/>
    <cellStyle name="Total 3 2 2 2 2 2 2 8 2" xfId="40687"/>
    <cellStyle name="Total 3 2 2 2 2 2 2 9" xfId="28879"/>
    <cellStyle name="Total 3 2 2 2 2 2 3" xfId="3930"/>
    <cellStyle name="Total 3 2 2 2 2 2 3 2" xfId="7787"/>
    <cellStyle name="Total 3 2 2 2 2 2 3 2 2" xfId="14072"/>
    <cellStyle name="Total 3 2 2 2 2 2 3 2 2 2" xfId="25882"/>
    <cellStyle name="Total 3 2 2 2 2 2 3 2 2 2 2" xfId="49501"/>
    <cellStyle name="Total 3 2 2 2 2 2 3 2 2 3" xfId="37693"/>
    <cellStyle name="Total 3 2 2 2 2 2 3 2 3" xfId="15782"/>
    <cellStyle name="Total 3 2 2 2 2 2 3 2 3 2" xfId="27592"/>
    <cellStyle name="Total 3 2 2 2 2 2 3 2 3 2 2" xfId="51211"/>
    <cellStyle name="Total 3 2 2 2 2 2 3 2 3 3" xfId="39403"/>
    <cellStyle name="Total 3 2 2 2 2 2 3 2 4" xfId="19601"/>
    <cellStyle name="Total 3 2 2 2 2 2 3 2 4 2" xfId="43222"/>
    <cellStyle name="Total 3 2 2 2 2 2 3 2 5" xfId="31414"/>
    <cellStyle name="Total 3 2 2 2 2 2 3 3" xfId="6320"/>
    <cellStyle name="Total 3 2 2 2 2 2 3 3 2" xfId="12606"/>
    <cellStyle name="Total 3 2 2 2 2 2 3 3 2 2" xfId="24416"/>
    <cellStyle name="Total 3 2 2 2 2 2 3 3 2 2 2" xfId="48035"/>
    <cellStyle name="Total 3 2 2 2 2 2 3 3 2 3" xfId="36227"/>
    <cellStyle name="Total 3 2 2 2 2 2 3 3 3" xfId="16330"/>
    <cellStyle name="Total 3 2 2 2 2 2 3 3 3 2" xfId="28140"/>
    <cellStyle name="Total 3 2 2 2 2 2 3 3 3 2 2" xfId="51759"/>
    <cellStyle name="Total 3 2 2 2 2 2 3 3 3 3" xfId="39951"/>
    <cellStyle name="Total 3 2 2 2 2 2 3 3 4" xfId="18135"/>
    <cellStyle name="Total 3 2 2 2 2 2 3 3 4 2" xfId="41756"/>
    <cellStyle name="Total 3 2 2 2 2 2 3 3 5" xfId="29948"/>
    <cellStyle name="Total 3 2 2 2 2 2 3 4" xfId="11247"/>
    <cellStyle name="Total 3 2 2 2 2 2 3 4 2" xfId="23057"/>
    <cellStyle name="Total 3 2 2 2 2 2 3 4 2 2" xfId="46676"/>
    <cellStyle name="Total 3 2 2 2 2 2 3 4 3" xfId="34868"/>
    <cellStyle name="Total 3 2 2 2 2 2 3 5" xfId="10208"/>
    <cellStyle name="Total 3 2 2 2 2 2 3 5 2" xfId="22018"/>
    <cellStyle name="Total 3 2 2 2 2 2 3 5 2 2" xfId="45637"/>
    <cellStyle name="Total 3 2 2 2 2 2 3 5 3" xfId="33829"/>
    <cellStyle name="Total 3 2 2 2 2 2 3 6" xfId="17664"/>
    <cellStyle name="Total 3 2 2 2 2 2 3 6 2" xfId="41285"/>
    <cellStyle name="Total 3 2 2 2 2 2 3 7" xfId="29477"/>
    <cellStyle name="Total 3 2 2 2 2 2 4" xfId="6774"/>
    <cellStyle name="Total 3 2 2 2 2 2 4 2" xfId="13059"/>
    <cellStyle name="Total 3 2 2 2 2 2 4 2 2" xfId="24869"/>
    <cellStyle name="Total 3 2 2 2 2 2 4 2 2 2" xfId="48488"/>
    <cellStyle name="Total 3 2 2 2 2 2 4 2 3" xfId="36680"/>
    <cellStyle name="Total 3 2 2 2 2 2 4 3" xfId="15309"/>
    <cellStyle name="Total 3 2 2 2 2 2 4 3 2" xfId="27119"/>
    <cellStyle name="Total 3 2 2 2 2 2 4 3 2 2" xfId="50738"/>
    <cellStyle name="Total 3 2 2 2 2 2 4 3 3" xfId="38930"/>
    <cellStyle name="Total 3 2 2 2 2 2 4 4" xfId="18588"/>
    <cellStyle name="Total 3 2 2 2 2 2 4 4 2" xfId="42209"/>
    <cellStyle name="Total 3 2 2 2 2 2 4 5" xfId="30401"/>
    <cellStyle name="Total 3 2 2 2 2 2 5" xfId="7128"/>
    <cellStyle name="Total 3 2 2 2 2 2 5 2" xfId="13413"/>
    <cellStyle name="Total 3 2 2 2 2 2 5 2 2" xfId="25223"/>
    <cellStyle name="Total 3 2 2 2 2 2 5 2 2 2" xfId="48842"/>
    <cellStyle name="Total 3 2 2 2 2 2 5 2 3" xfId="37034"/>
    <cellStyle name="Total 3 2 2 2 2 2 5 3" xfId="15580"/>
    <cellStyle name="Total 3 2 2 2 2 2 5 3 2" xfId="27390"/>
    <cellStyle name="Total 3 2 2 2 2 2 5 3 2 2" xfId="51009"/>
    <cellStyle name="Total 3 2 2 2 2 2 5 3 3" xfId="39201"/>
    <cellStyle name="Total 3 2 2 2 2 2 5 4" xfId="18942"/>
    <cellStyle name="Total 3 2 2 2 2 2 5 4 2" xfId="42563"/>
    <cellStyle name="Total 3 2 2 2 2 2 5 5" xfId="30755"/>
    <cellStyle name="Total 3 2 2 2 2 2 6" xfId="9659"/>
    <cellStyle name="Total 3 2 2 2 2 2 6 2" xfId="21469"/>
    <cellStyle name="Total 3 2 2 2 2 2 6 2 2" xfId="45088"/>
    <cellStyle name="Total 3 2 2 2 2 2 6 3" xfId="33280"/>
    <cellStyle name="Total 3 2 2 2 2 2 7" xfId="15667"/>
    <cellStyle name="Total 3 2 2 2 2 2 7 2" xfId="27477"/>
    <cellStyle name="Total 3 2 2 2 2 2 7 2 2" xfId="51096"/>
    <cellStyle name="Total 3 2 2 2 2 2 7 3" xfId="39288"/>
    <cellStyle name="Total 3 2 2 2 2 2 8" xfId="17045"/>
    <cellStyle name="Total 3 2 2 2 2 2 8 2" xfId="40666"/>
    <cellStyle name="Total 3 2 2 2 2 2 9" xfId="28858"/>
    <cellStyle name="Total 3 2 2 2 2 3" xfId="3742"/>
    <cellStyle name="Total 3 2 2 2 2 3 2" xfId="7647"/>
    <cellStyle name="Total 3 2 2 2 2 3 2 2" xfId="13932"/>
    <cellStyle name="Total 3 2 2 2 2 3 2 2 2" xfId="25742"/>
    <cellStyle name="Total 3 2 2 2 2 3 2 2 2 2" xfId="49361"/>
    <cellStyle name="Total 3 2 2 2 2 3 2 2 3" xfId="37553"/>
    <cellStyle name="Total 3 2 2 2 2 3 2 3" xfId="16758"/>
    <cellStyle name="Total 3 2 2 2 2 3 2 3 2" xfId="28568"/>
    <cellStyle name="Total 3 2 2 2 2 3 2 3 2 2" xfId="52187"/>
    <cellStyle name="Total 3 2 2 2 2 3 2 3 3" xfId="40379"/>
    <cellStyle name="Total 3 2 2 2 2 3 2 4" xfId="19461"/>
    <cellStyle name="Total 3 2 2 2 2 3 2 4 2" xfId="43082"/>
    <cellStyle name="Total 3 2 2 2 2 3 2 5" xfId="31274"/>
    <cellStyle name="Total 3 2 2 2 2 3 3" xfId="7657"/>
    <cellStyle name="Total 3 2 2 2 2 3 3 2" xfId="13942"/>
    <cellStyle name="Total 3 2 2 2 2 3 3 2 2" xfId="25752"/>
    <cellStyle name="Total 3 2 2 2 2 3 3 2 2 2" xfId="49371"/>
    <cellStyle name="Total 3 2 2 2 2 3 3 2 3" xfId="37563"/>
    <cellStyle name="Total 3 2 2 2 2 3 3 3" xfId="16562"/>
    <cellStyle name="Total 3 2 2 2 2 3 3 3 2" xfId="28372"/>
    <cellStyle name="Total 3 2 2 2 2 3 3 3 2 2" xfId="51991"/>
    <cellStyle name="Total 3 2 2 2 2 3 3 3 3" xfId="40183"/>
    <cellStyle name="Total 3 2 2 2 2 3 3 4" xfId="19471"/>
    <cellStyle name="Total 3 2 2 2 2 3 3 4 2" xfId="43092"/>
    <cellStyle name="Total 3 2 2 2 2 3 3 5" xfId="31284"/>
    <cellStyle name="Total 3 2 2 2 2 3 4" xfId="11089"/>
    <cellStyle name="Total 3 2 2 2 2 3 4 2" xfId="22899"/>
    <cellStyle name="Total 3 2 2 2 2 3 4 2 2" xfId="46518"/>
    <cellStyle name="Total 3 2 2 2 2 3 4 3" xfId="34710"/>
    <cellStyle name="Total 3 2 2 2 2 3 5" xfId="10543"/>
    <cellStyle name="Total 3 2 2 2 2 3 5 2" xfId="22353"/>
    <cellStyle name="Total 3 2 2 2 2 3 5 2 2" xfId="45972"/>
    <cellStyle name="Total 3 2 2 2 2 3 5 3" xfId="34164"/>
    <cellStyle name="Total 3 2 2 2 2 3 6" xfId="17535"/>
    <cellStyle name="Total 3 2 2 2 2 3 6 2" xfId="41156"/>
    <cellStyle name="Total 3 2 2 2 2 3 7" xfId="29348"/>
    <cellStyle name="Total 3 2 2 2 2 4" xfId="6623"/>
    <cellStyle name="Total 3 2 2 2 2 4 2" xfId="12908"/>
    <cellStyle name="Total 3 2 2 2 2 4 2 2" xfId="24718"/>
    <cellStyle name="Total 3 2 2 2 2 4 2 2 2" xfId="48337"/>
    <cellStyle name="Total 3 2 2 2 2 4 2 3" xfId="36529"/>
    <cellStyle name="Total 3 2 2 2 2 4 3" xfId="11263"/>
    <cellStyle name="Total 3 2 2 2 2 4 3 2" xfId="23073"/>
    <cellStyle name="Total 3 2 2 2 2 4 3 2 2" xfId="46692"/>
    <cellStyle name="Total 3 2 2 2 2 4 3 3" xfId="34884"/>
    <cellStyle name="Total 3 2 2 2 2 4 4" xfId="18437"/>
    <cellStyle name="Total 3 2 2 2 2 4 4 2" xfId="42058"/>
    <cellStyle name="Total 3 2 2 2 2 4 5" xfId="30250"/>
    <cellStyle name="Total 3 2 2 2 2 5" xfId="6984"/>
    <cellStyle name="Total 3 2 2 2 2 5 2" xfId="13269"/>
    <cellStyle name="Total 3 2 2 2 2 5 2 2" xfId="25079"/>
    <cellStyle name="Total 3 2 2 2 2 5 2 2 2" xfId="48698"/>
    <cellStyle name="Total 3 2 2 2 2 5 2 3" xfId="36890"/>
    <cellStyle name="Total 3 2 2 2 2 5 3" xfId="9836"/>
    <cellStyle name="Total 3 2 2 2 2 5 3 2" xfId="21646"/>
    <cellStyle name="Total 3 2 2 2 2 5 3 2 2" xfId="45265"/>
    <cellStyle name="Total 3 2 2 2 2 5 3 3" xfId="33457"/>
    <cellStyle name="Total 3 2 2 2 2 5 4" xfId="18798"/>
    <cellStyle name="Total 3 2 2 2 2 5 4 2" xfId="42419"/>
    <cellStyle name="Total 3 2 2 2 2 5 5" xfId="30611"/>
    <cellStyle name="Total 3 2 2 2 2 6" xfId="9452"/>
    <cellStyle name="Total 3 2 2 2 2 6 2" xfId="21262"/>
    <cellStyle name="Total 3 2 2 2 2 6 2 2" xfId="44881"/>
    <cellStyle name="Total 3 2 2 2 2 6 3" xfId="33073"/>
    <cellStyle name="Total 3 2 2 2 2 7" xfId="15343"/>
    <cellStyle name="Total 3 2 2 2 2 7 2" xfId="27153"/>
    <cellStyle name="Total 3 2 2 2 2 7 2 2" xfId="50772"/>
    <cellStyle name="Total 3 2 2 2 2 7 3" xfId="38964"/>
    <cellStyle name="Total 3 2 2 2 2 8" xfId="16916"/>
    <cellStyle name="Total 3 2 2 2 2 8 2" xfId="40537"/>
    <cellStyle name="Total 3 2 2 2 2 9" xfId="28729"/>
    <cellStyle name="Total 3 2 2 2 3" xfId="3723"/>
    <cellStyle name="Total 3 2 2 2 3 2" xfId="7636"/>
    <cellStyle name="Total 3 2 2 2 3 2 2" xfId="13921"/>
    <cellStyle name="Total 3 2 2 2 3 2 2 2" xfId="25731"/>
    <cellStyle name="Total 3 2 2 2 3 2 2 2 2" xfId="49350"/>
    <cellStyle name="Total 3 2 2 2 3 2 2 3" xfId="37542"/>
    <cellStyle name="Total 3 2 2 2 3 2 3" xfId="10006"/>
    <cellStyle name="Total 3 2 2 2 3 2 3 2" xfId="21816"/>
    <cellStyle name="Total 3 2 2 2 3 2 3 2 2" xfId="45435"/>
    <cellStyle name="Total 3 2 2 2 3 2 3 3" xfId="33627"/>
    <cellStyle name="Total 3 2 2 2 3 2 4" xfId="19450"/>
    <cellStyle name="Total 3 2 2 2 3 2 4 2" xfId="43071"/>
    <cellStyle name="Total 3 2 2 2 3 2 5" xfId="31263"/>
    <cellStyle name="Total 3 2 2 2 3 3" xfId="7992"/>
    <cellStyle name="Total 3 2 2 2 3 3 2" xfId="14277"/>
    <cellStyle name="Total 3 2 2 2 3 3 2 2" xfId="26087"/>
    <cellStyle name="Total 3 2 2 2 3 3 2 2 2" xfId="49706"/>
    <cellStyle name="Total 3 2 2 2 3 3 2 3" xfId="37898"/>
    <cellStyle name="Total 3 2 2 2 3 3 3" xfId="15226"/>
    <cellStyle name="Total 3 2 2 2 3 3 3 2" xfId="27036"/>
    <cellStyle name="Total 3 2 2 2 3 3 3 2 2" xfId="50655"/>
    <cellStyle name="Total 3 2 2 2 3 3 3 3" xfId="38847"/>
    <cellStyle name="Total 3 2 2 2 3 3 4" xfId="19806"/>
    <cellStyle name="Total 3 2 2 2 3 3 4 2" xfId="43427"/>
    <cellStyle name="Total 3 2 2 2 3 3 5" xfId="31619"/>
    <cellStyle name="Total 3 2 2 2 3 4" xfId="11075"/>
    <cellStyle name="Total 3 2 2 2 3 4 2" xfId="22885"/>
    <cellStyle name="Total 3 2 2 2 3 4 2 2" xfId="46504"/>
    <cellStyle name="Total 3 2 2 2 3 4 3" xfId="34696"/>
    <cellStyle name="Total 3 2 2 2 3 5" xfId="10095"/>
    <cellStyle name="Total 3 2 2 2 3 5 2" xfId="21905"/>
    <cellStyle name="Total 3 2 2 2 3 5 2 2" xfId="45524"/>
    <cellStyle name="Total 3 2 2 2 3 5 3" xfId="33716"/>
    <cellStyle name="Total 3 2 2 2 3 6" xfId="17526"/>
    <cellStyle name="Total 3 2 2 2 3 6 2" xfId="41147"/>
    <cellStyle name="Total 3 2 2 2 3 7" xfId="29339"/>
    <cellStyle name="Total 3 2 2 2 4" xfId="6605"/>
    <cellStyle name="Total 3 2 2 2 4 2" xfId="12890"/>
    <cellStyle name="Total 3 2 2 2 4 2 2" xfId="24700"/>
    <cellStyle name="Total 3 2 2 2 4 2 2 2" xfId="48319"/>
    <cellStyle name="Total 3 2 2 2 4 2 3" xfId="36511"/>
    <cellStyle name="Total 3 2 2 2 4 3" xfId="15450"/>
    <cellStyle name="Total 3 2 2 2 4 3 2" xfId="27260"/>
    <cellStyle name="Total 3 2 2 2 4 3 2 2" xfId="50879"/>
    <cellStyle name="Total 3 2 2 2 4 3 3" xfId="39071"/>
    <cellStyle name="Total 3 2 2 2 4 4" xfId="18419"/>
    <cellStyle name="Total 3 2 2 2 4 4 2" xfId="42040"/>
    <cellStyle name="Total 3 2 2 2 4 5" xfId="30232"/>
    <cellStyle name="Total 3 2 2 2 5" xfId="6624"/>
    <cellStyle name="Total 3 2 2 2 5 2" xfId="12909"/>
    <cellStyle name="Total 3 2 2 2 5 2 2" xfId="24719"/>
    <cellStyle name="Total 3 2 2 2 5 2 2 2" xfId="48338"/>
    <cellStyle name="Total 3 2 2 2 5 2 3" xfId="36530"/>
    <cellStyle name="Total 3 2 2 2 5 3" xfId="11048"/>
    <cellStyle name="Total 3 2 2 2 5 3 2" xfId="22858"/>
    <cellStyle name="Total 3 2 2 2 5 3 2 2" xfId="46477"/>
    <cellStyle name="Total 3 2 2 2 5 3 3" xfId="34669"/>
    <cellStyle name="Total 3 2 2 2 5 4" xfId="18438"/>
    <cellStyle name="Total 3 2 2 2 5 4 2" xfId="42059"/>
    <cellStyle name="Total 3 2 2 2 5 5" xfId="30251"/>
    <cellStyle name="Total 3 2 2 2 6" xfId="9428"/>
    <cellStyle name="Total 3 2 2 2 6 2" xfId="21238"/>
    <cellStyle name="Total 3 2 2 2 6 2 2" xfId="44857"/>
    <cellStyle name="Total 3 2 2 2 6 3" xfId="33049"/>
    <cellStyle name="Total 3 2 2 2 7" xfId="12356"/>
    <cellStyle name="Total 3 2 2 2 7 2" xfId="24166"/>
    <cellStyle name="Total 3 2 2 2 7 2 2" xfId="47785"/>
    <cellStyle name="Total 3 2 2 2 7 3" xfId="35977"/>
    <cellStyle name="Total 3 2 2 2 8" xfId="16907"/>
    <cellStyle name="Total 3 2 2 2 8 2" xfId="40528"/>
    <cellStyle name="Total 3 2 2 2 9" xfId="28720"/>
    <cellStyle name="Total 3 2 2 3" xfId="3371"/>
    <cellStyle name="Total 3 2 2 3 2" xfId="6011"/>
    <cellStyle name="Total 3 2 2 3 2 2" xfId="8383"/>
    <cellStyle name="Total 3 2 2 3 2 2 2" xfId="14668"/>
    <cellStyle name="Total 3 2 2 3 2 2 2 2" xfId="26478"/>
    <cellStyle name="Total 3 2 2 3 2 2 2 2 2" xfId="50097"/>
    <cellStyle name="Total 3 2 2 3 2 2 2 3" xfId="38289"/>
    <cellStyle name="Total 3 2 2 3 2 2 3" xfId="12220"/>
    <cellStyle name="Total 3 2 2 3 2 2 3 2" xfId="24030"/>
    <cellStyle name="Total 3 2 2 3 2 2 3 2 2" xfId="47649"/>
    <cellStyle name="Total 3 2 2 3 2 2 3 3" xfId="35841"/>
    <cellStyle name="Total 3 2 2 3 2 2 4" xfId="20197"/>
    <cellStyle name="Total 3 2 2 3 2 2 4 2" xfId="43818"/>
    <cellStyle name="Total 3 2 2 3 2 2 5" xfId="32010"/>
    <cellStyle name="Total 3 2 2 3 2 3" xfId="8732"/>
    <cellStyle name="Total 3 2 2 3 2 3 2" xfId="15017"/>
    <cellStyle name="Total 3 2 2 3 2 3 2 2" xfId="26827"/>
    <cellStyle name="Total 3 2 2 3 2 3 2 2 2" xfId="50446"/>
    <cellStyle name="Total 3 2 2 3 2 3 2 3" xfId="38638"/>
    <cellStyle name="Total 3 2 2 3 2 3 3" xfId="11302"/>
    <cellStyle name="Total 3 2 2 3 2 3 3 2" xfId="23112"/>
    <cellStyle name="Total 3 2 2 3 2 3 3 2 2" xfId="46731"/>
    <cellStyle name="Total 3 2 2 3 2 3 3 3" xfId="34923"/>
    <cellStyle name="Total 3 2 2 3 2 3 4" xfId="20546"/>
    <cellStyle name="Total 3 2 2 3 2 3 4 2" xfId="44167"/>
    <cellStyle name="Total 3 2 2 3 2 3 5" xfId="32359"/>
    <cellStyle name="Total 3 2 2 3 2 4" xfId="12344"/>
    <cellStyle name="Total 3 2 2 3 2 4 2" xfId="24154"/>
    <cellStyle name="Total 3 2 2 3 2 4 2 2" xfId="47773"/>
    <cellStyle name="Total 3 2 2 3 2 4 3" xfId="35965"/>
    <cellStyle name="Total 3 2 2 3 2 5" xfId="15697"/>
    <cellStyle name="Total 3 2 2 3 2 5 2" xfId="27507"/>
    <cellStyle name="Total 3 2 2 3 2 5 2 2" xfId="51126"/>
    <cellStyle name="Total 3 2 2 3 2 5 3" xfId="39318"/>
    <cellStyle name="Total 3 2 2 3 2 6" xfId="17922"/>
    <cellStyle name="Total 3 2 2 3 2 6 2" xfId="41543"/>
    <cellStyle name="Total 3 2 2 3 2 7" xfId="29735"/>
    <cellStyle name="Total 3 2 2 3 3" xfId="7386"/>
    <cellStyle name="Total 3 2 2 3 3 2" xfId="13671"/>
    <cellStyle name="Total 3 2 2 3 3 2 2" xfId="25481"/>
    <cellStyle name="Total 3 2 2 3 3 2 2 2" xfId="49100"/>
    <cellStyle name="Total 3 2 2 3 3 2 3" xfId="37292"/>
    <cellStyle name="Total 3 2 2 3 3 3" xfId="16051"/>
    <cellStyle name="Total 3 2 2 3 3 3 2" xfId="27861"/>
    <cellStyle name="Total 3 2 2 3 3 3 2 2" xfId="51480"/>
    <cellStyle name="Total 3 2 2 3 3 3 3" xfId="39672"/>
    <cellStyle name="Total 3 2 2 3 3 4" xfId="19200"/>
    <cellStyle name="Total 3 2 2 3 3 4 2" xfId="42821"/>
    <cellStyle name="Total 3 2 2 3 3 5" xfId="31013"/>
    <cellStyle name="Total 3 2 2 3 4" xfId="6864"/>
    <cellStyle name="Total 3 2 2 3 4 2" xfId="13149"/>
    <cellStyle name="Total 3 2 2 3 4 2 2" xfId="24959"/>
    <cellStyle name="Total 3 2 2 3 4 2 2 2" xfId="48578"/>
    <cellStyle name="Total 3 2 2 3 4 2 3" xfId="36770"/>
    <cellStyle name="Total 3 2 2 3 4 3" xfId="10093"/>
    <cellStyle name="Total 3 2 2 3 4 3 2" xfId="21903"/>
    <cellStyle name="Total 3 2 2 3 4 3 2 2" xfId="45522"/>
    <cellStyle name="Total 3 2 2 3 4 3 3" xfId="33714"/>
    <cellStyle name="Total 3 2 2 3 4 4" xfId="18678"/>
    <cellStyle name="Total 3 2 2 3 4 4 2" xfId="42299"/>
    <cellStyle name="Total 3 2 2 3 4 5" xfId="30491"/>
    <cellStyle name="Total 3 2 2 3 5" xfId="10803"/>
    <cellStyle name="Total 3 2 2 3 5 2" xfId="22613"/>
    <cellStyle name="Total 3 2 2 3 5 2 2" xfId="46232"/>
    <cellStyle name="Total 3 2 2 3 5 3" xfId="34424"/>
    <cellStyle name="Total 3 2 2 3 6" xfId="15803"/>
    <cellStyle name="Total 3 2 2 3 6 2" xfId="27613"/>
    <cellStyle name="Total 3 2 2 3 6 2 2" xfId="51232"/>
    <cellStyle name="Total 3 2 2 3 6 3" xfId="39424"/>
    <cellStyle name="Total 3 2 2 3 7" xfId="17303"/>
    <cellStyle name="Total 3 2 2 3 7 2" xfId="40924"/>
    <cellStyle name="Total 3 2 2 3 8" xfId="29116"/>
    <cellStyle name="Total 3 2 2 4" xfId="3590"/>
    <cellStyle name="Total 3 2 2 4 2" xfId="6177"/>
    <cellStyle name="Total 3 2 2 4 2 2" xfId="8517"/>
    <cellStyle name="Total 3 2 2 4 2 2 2" xfId="14802"/>
    <cellStyle name="Total 3 2 2 4 2 2 2 2" xfId="26612"/>
    <cellStyle name="Total 3 2 2 4 2 2 2 2 2" xfId="50231"/>
    <cellStyle name="Total 3 2 2 4 2 2 2 3" xfId="38423"/>
    <cellStyle name="Total 3 2 2 4 2 2 3" xfId="15372"/>
    <cellStyle name="Total 3 2 2 4 2 2 3 2" xfId="27182"/>
    <cellStyle name="Total 3 2 2 4 2 2 3 2 2" xfId="50801"/>
    <cellStyle name="Total 3 2 2 4 2 2 3 3" xfId="38993"/>
    <cellStyle name="Total 3 2 2 4 2 2 4" xfId="20331"/>
    <cellStyle name="Total 3 2 2 4 2 2 4 2" xfId="43952"/>
    <cellStyle name="Total 3 2 2 4 2 2 5" xfId="32144"/>
    <cellStyle name="Total 3 2 2 4 2 3" xfId="8855"/>
    <cellStyle name="Total 3 2 2 4 2 3 2" xfId="15140"/>
    <cellStyle name="Total 3 2 2 4 2 3 2 2" xfId="26950"/>
    <cellStyle name="Total 3 2 2 4 2 3 2 2 2" xfId="50569"/>
    <cellStyle name="Total 3 2 2 4 2 3 2 3" xfId="38761"/>
    <cellStyle name="Total 3 2 2 4 2 3 3" xfId="11783"/>
    <cellStyle name="Total 3 2 2 4 2 3 3 2" xfId="23593"/>
    <cellStyle name="Total 3 2 2 4 2 3 3 2 2" xfId="47212"/>
    <cellStyle name="Total 3 2 2 4 2 3 3 3" xfId="35404"/>
    <cellStyle name="Total 3 2 2 4 2 3 4" xfId="20669"/>
    <cellStyle name="Total 3 2 2 4 2 3 4 2" xfId="44290"/>
    <cellStyle name="Total 3 2 2 4 2 3 5" xfId="32482"/>
    <cellStyle name="Total 3 2 2 4 2 4" xfId="12486"/>
    <cellStyle name="Total 3 2 2 4 2 4 2" xfId="24296"/>
    <cellStyle name="Total 3 2 2 4 2 4 2 2" xfId="47915"/>
    <cellStyle name="Total 3 2 2 4 2 4 3" xfId="36107"/>
    <cellStyle name="Total 3 2 2 4 2 5" xfId="16486"/>
    <cellStyle name="Total 3 2 2 4 2 5 2" xfId="28296"/>
    <cellStyle name="Total 3 2 2 4 2 5 2 2" xfId="51915"/>
    <cellStyle name="Total 3 2 2 4 2 5 3" xfId="40107"/>
    <cellStyle name="Total 3 2 2 4 2 6" xfId="18045"/>
    <cellStyle name="Total 3 2 2 4 2 6 2" xfId="41666"/>
    <cellStyle name="Total 3 2 2 4 2 7" xfId="29858"/>
    <cellStyle name="Total 3 2 2 4 3" xfId="7571"/>
    <cellStyle name="Total 3 2 2 4 3 2" xfId="13856"/>
    <cellStyle name="Total 3 2 2 4 3 2 2" xfId="25666"/>
    <cellStyle name="Total 3 2 2 4 3 2 2 2" xfId="49285"/>
    <cellStyle name="Total 3 2 2 4 3 2 3" xfId="37477"/>
    <cellStyle name="Total 3 2 2 4 3 3" xfId="16059"/>
    <cellStyle name="Total 3 2 2 4 3 3 2" xfId="27869"/>
    <cellStyle name="Total 3 2 2 4 3 3 2 2" xfId="51488"/>
    <cellStyle name="Total 3 2 2 4 3 3 3" xfId="39680"/>
    <cellStyle name="Total 3 2 2 4 3 4" xfId="19385"/>
    <cellStyle name="Total 3 2 2 4 3 4 2" xfId="43006"/>
    <cellStyle name="Total 3 2 2 4 3 5" xfId="31198"/>
    <cellStyle name="Total 3 2 2 4 4" xfId="7028"/>
    <cellStyle name="Total 3 2 2 4 4 2" xfId="13313"/>
    <cellStyle name="Total 3 2 2 4 4 2 2" xfId="25123"/>
    <cellStyle name="Total 3 2 2 4 4 2 2 2" xfId="48742"/>
    <cellStyle name="Total 3 2 2 4 4 2 3" xfId="36934"/>
    <cellStyle name="Total 3 2 2 4 4 3" xfId="9728"/>
    <cellStyle name="Total 3 2 2 4 4 3 2" xfId="21538"/>
    <cellStyle name="Total 3 2 2 4 4 3 2 2" xfId="45157"/>
    <cellStyle name="Total 3 2 2 4 4 3 3" xfId="33349"/>
    <cellStyle name="Total 3 2 2 4 4 4" xfId="18842"/>
    <cellStyle name="Total 3 2 2 4 4 4 2" xfId="42463"/>
    <cellStyle name="Total 3 2 2 4 4 5" xfId="30655"/>
    <cellStyle name="Total 3 2 2 4 5" xfId="10998"/>
    <cellStyle name="Total 3 2 2 4 5 2" xfId="22808"/>
    <cellStyle name="Total 3 2 2 4 5 2 2" xfId="46427"/>
    <cellStyle name="Total 3 2 2 4 5 3" xfId="34619"/>
    <cellStyle name="Total 3 2 2 4 6" xfId="10105"/>
    <cellStyle name="Total 3 2 2 4 6 2" xfId="21915"/>
    <cellStyle name="Total 3 2 2 4 6 2 2" xfId="45534"/>
    <cellStyle name="Total 3 2 2 4 6 3" xfId="33726"/>
    <cellStyle name="Total 3 2 2 4 7" xfId="17479"/>
    <cellStyle name="Total 3 2 2 4 7 2" xfId="41100"/>
    <cellStyle name="Total 3 2 2 4 8" xfId="29292"/>
    <cellStyle name="Total 3 2 2 5" xfId="3472"/>
    <cellStyle name="Total 3 2 2 5 2" xfId="6092"/>
    <cellStyle name="Total 3 2 2 5 2 2" xfId="8451"/>
    <cellStyle name="Total 3 2 2 5 2 2 2" xfId="14736"/>
    <cellStyle name="Total 3 2 2 5 2 2 2 2" xfId="26546"/>
    <cellStyle name="Total 3 2 2 5 2 2 2 2 2" xfId="50165"/>
    <cellStyle name="Total 3 2 2 5 2 2 2 3" xfId="38357"/>
    <cellStyle name="Total 3 2 2 5 2 2 3" xfId="11635"/>
    <cellStyle name="Total 3 2 2 5 2 2 3 2" xfId="23445"/>
    <cellStyle name="Total 3 2 2 5 2 2 3 2 2" xfId="47064"/>
    <cellStyle name="Total 3 2 2 5 2 2 3 3" xfId="35256"/>
    <cellStyle name="Total 3 2 2 5 2 2 4" xfId="20265"/>
    <cellStyle name="Total 3 2 2 5 2 2 4 2" xfId="43886"/>
    <cellStyle name="Total 3 2 2 5 2 2 5" xfId="32078"/>
    <cellStyle name="Total 3 2 2 5 2 3" xfId="8798"/>
    <cellStyle name="Total 3 2 2 5 2 3 2" xfId="15083"/>
    <cellStyle name="Total 3 2 2 5 2 3 2 2" xfId="26893"/>
    <cellStyle name="Total 3 2 2 5 2 3 2 2 2" xfId="50512"/>
    <cellStyle name="Total 3 2 2 5 2 3 2 3" xfId="38704"/>
    <cellStyle name="Total 3 2 2 5 2 3 3" xfId="10226"/>
    <cellStyle name="Total 3 2 2 5 2 3 3 2" xfId="22036"/>
    <cellStyle name="Total 3 2 2 5 2 3 3 2 2" xfId="45655"/>
    <cellStyle name="Total 3 2 2 5 2 3 3 3" xfId="33847"/>
    <cellStyle name="Total 3 2 2 5 2 3 4" xfId="20612"/>
    <cellStyle name="Total 3 2 2 5 2 3 4 2" xfId="44233"/>
    <cellStyle name="Total 3 2 2 5 2 3 5" xfId="32425"/>
    <cellStyle name="Total 3 2 2 5 2 4" xfId="12418"/>
    <cellStyle name="Total 3 2 2 5 2 4 2" xfId="24228"/>
    <cellStyle name="Total 3 2 2 5 2 4 2 2" xfId="47847"/>
    <cellStyle name="Total 3 2 2 5 2 4 3" xfId="36039"/>
    <cellStyle name="Total 3 2 2 5 2 5" xfId="16543"/>
    <cellStyle name="Total 3 2 2 5 2 5 2" xfId="28353"/>
    <cellStyle name="Total 3 2 2 5 2 5 2 2" xfId="51972"/>
    <cellStyle name="Total 3 2 2 5 2 5 3" xfId="40164"/>
    <cellStyle name="Total 3 2 2 5 2 6" xfId="17988"/>
    <cellStyle name="Total 3 2 2 5 2 6 2" xfId="41609"/>
    <cellStyle name="Total 3 2 2 5 2 7" xfId="29801"/>
    <cellStyle name="Total 3 2 2 5 3" xfId="7474"/>
    <cellStyle name="Total 3 2 2 5 3 2" xfId="13759"/>
    <cellStyle name="Total 3 2 2 5 3 2 2" xfId="25569"/>
    <cellStyle name="Total 3 2 2 5 3 2 2 2" xfId="49188"/>
    <cellStyle name="Total 3 2 2 5 3 2 3" xfId="37380"/>
    <cellStyle name="Total 3 2 2 5 3 3" xfId="15919"/>
    <cellStyle name="Total 3 2 2 5 3 3 2" xfId="27729"/>
    <cellStyle name="Total 3 2 2 5 3 3 2 2" xfId="51348"/>
    <cellStyle name="Total 3 2 2 5 3 3 3" xfId="39540"/>
    <cellStyle name="Total 3 2 2 5 3 4" xfId="19288"/>
    <cellStyle name="Total 3 2 2 5 3 4 2" xfId="42909"/>
    <cellStyle name="Total 3 2 2 5 3 5" xfId="31101"/>
    <cellStyle name="Total 3 2 2 5 4" xfId="6995"/>
    <cellStyle name="Total 3 2 2 5 4 2" xfId="13280"/>
    <cellStyle name="Total 3 2 2 5 4 2 2" xfId="25090"/>
    <cellStyle name="Total 3 2 2 5 4 2 2 2" xfId="48709"/>
    <cellStyle name="Total 3 2 2 5 4 2 3" xfId="36901"/>
    <cellStyle name="Total 3 2 2 5 4 3" xfId="10539"/>
    <cellStyle name="Total 3 2 2 5 4 3 2" xfId="22349"/>
    <cellStyle name="Total 3 2 2 5 4 3 2 2" xfId="45968"/>
    <cellStyle name="Total 3 2 2 5 4 3 3" xfId="34160"/>
    <cellStyle name="Total 3 2 2 5 4 4" xfId="18809"/>
    <cellStyle name="Total 3 2 2 5 4 4 2" xfId="42430"/>
    <cellStyle name="Total 3 2 2 5 4 5" xfId="30622"/>
    <cellStyle name="Total 3 2 2 5 5" xfId="10895"/>
    <cellStyle name="Total 3 2 2 5 5 2" xfId="22705"/>
    <cellStyle name="Total 3 2 2 5 5 2 2" xfId="46324"/>
    <cellStyle name="Total 3 2 2 5 5 3" xfId="34516"/>
    <cellStyle name="Total 3 2 2 5 6" xfId="16056"/>
    <cellStyle name="Total 3 2 2 5 6 2" xfId="27866"/>
    <cellStyle name="Total 3 2 2 5 6 2 2" xfId="51485"/>
    <cellStyle name="Total 3 2 2 5 6 3" xfId="39677"/>
    <cellStyle name="Total 3 2 2 5 7" xfId="17389"/>
    <cellStyle name="Total 3 2 2 5 7 2" xfId="41010"/>
    <cellStyle name="Total 3 2 2 5 8" xfId="29202"/>
    <cellStyle name="Total 3 2 2 6" xfId="3440"/>
    <cellStyle name="Total 3 2 2 6 2" xfId="7442"/>
    <cellStyle name="Total 3 2 2 6 2 2" xfId="13727"/>
    <cellStyle name="Total 3 2 2 6 2 2 2" xfId="25537"/>
    <cellStyle name="Total 3 2 2 6 2 2 2 2" xfId="49156"/>
    <cellStyle name="Total 3 2 2 6 2 2 3" xfId="37348"/>
    <cellStyle name="Total 3 2 2 6 2 3" xfId="16456"/>
    <cellStyle name="Total 3 2 2 6 2 3 2" xfId="28266"/>
    <cellStyle name="Total 3 2 2 6 2 3 2 2" xfId="51885"/>
    <cellStyle name="Total 3 2 2 6 2 3 3" xfId="40077"/>
    <cellStyle name="Total 3 2 2 6 2 4" xfId="19256"/>
    <cellStyle name="Total 3 2 2 6 2 4 2" xfId="42877"/>
    <cellStyle name="Total 3 2 2 6 2 5" xfId="31069"/>
    <cellStyle name="Total 3 2 2 6 3" xfId="7974"/>
    <cellStyle name="Total 3 2 2 6 3 2" xfId="14259"/>
    <cellStyle name="Total 3 2 2 6 3 2 2" xfId="26069"/>
    <cellStyle name="Total 3 2 2 6 3 2 2 2" xfId="49688"/>
    <cellStyle name="Total 3 2 2 6 3 2 3" xfId="37880"/>
    <cellStyle name="Total 3 2 2 6 3 3" xfId="9185"/>
    <cellStyle name="Total 3 2 2 6 3 3 2" xfId="20995"/>
    <cellStyle name="Total 3 2 2 6 3 3 2 2" xfId="44614"/>
    <cellStyle name="Total 3 2 2 6 3 3 3" xfId="32806"/>
    <cellStyle name="Total 3 2 2 6 3 4" xfId="19788"/>
    <cellStyle name="Total 3 2 2 6 3 4 2" xfId="43409"/>
    <cellStyle name="Total 3 2 2 6 3 5" xfId="31601"/>
    <cellStyle name="Total 3 2 2 6 4" xfId="10863"/>
    <cellStyle name="Total 3 2 2 6 4 2" xfId="22673"/>
    <cellStyle name="Total 3 2 2 6 4 2 2" xfId="46292"/>
    <cellStyle name="Total 3 2 2 6 4 3" xfId="34484"/>
    <cellStyle name="Total 3 2 2 6 5" xfId="11582"/>
    <cellStyle name="Total 3 2 2 6 5 2" xfId="23392"/>
    <cellStyle name="Total 3 2 2 6 5 2 2" xfId="47011"/>
    <cellStyle name="Total 3 2 2 6 5 3" xfId="35203"/>
    <cellStyle name="Total 3 2 2 6 6" xfId="17357"/>
    <cellStyle name="Total 3 2 2 6 6 2" xfId="40978"/>
    <cellStyle name="Total 3 2 2 6 7" xfId="29170"/>
    <cellStyle name="Total 3 2 2 7" xfId="683"/>
    <cellStyle name="Total 3 2 2 7 2" xfId="6544"/>
    <cellStyle name="Total 3 2 2 7 2 2" xfId="12829"/>
    <cellStyle name="Total 3 2 2 7 2 2 2" xfId="24639"/>
    <cellStyle name="Total 3 2 2 7 2 2 2 2" xfId="48258"/>
    <cellStyle name="Total 3 2 2 7 2 2 3" xfId="36450"/>
    <cellStyle name="Total 3 2 2 7 2 3" xfId="10351"/>
    <cellStyle name="Total 3 2 2 7 2 3 2" xfId="22161"/>
    <cellStyle name="Total 3 2 2 7 2 3 2 2" xfId="45780"/>
    <cellStyle name="Total 3 2 2 7 2 3 3" xfId="33972"/>
    <cellStyle name="Total 3 2 2 7 2 4" xfId="18358"/>
    <cellStyle name="Total 3 2 2 7 2 4 2" xfId="41979"/>
    <cellStyle name="Total 3 2 2 7 2 5" xfId="30171"/>
    <cellStyle name="Total 3 2 2 7 3" xfId="8274"/>
    <cellStyle name="Total 3 2 2 7 3 2" xfId="14559"/>
    <cellStyle name="Total 3 2 2 7 3 2 2" xfId="26369"/>
    <cellStyle name="Total 3 2 2 7 3 2 2 2" xfId="49988"/>
    <cellStyle name="Total 3 2 2 7 3 2 3" xfId="38180"/>
    <cellStyle name="Total 3 2 2 7 3 3" xfId="15375"/>
    <cellStyle name="Total 3 2 2 7 3 3 2" xfId="27185"/>
    <cellStyle name="Total 3 2 2 7 3 3 2 2" xfId="50804"/>
    <cellStyle name="Total 3 2 2 7 3 3 3" xfId="38996"/>
    <cellStyle name="Total 3 2 2 7 3 4" xfId="20088"/>
    <cellStyle name="Total 3 2 2 7 3 4 2" xfId="43709"/>
    <cellStyle name="Total 3 2 2 7 3 5" xfId="31901"/>
    <cellStyle name="Total 3 2 2 7 4" xfId="9338"/>
    <cellStyle name="Total 3 2 2 7 4 2" xfId="21148"/>
    <cellStyle name="Total 3 2 2 7 4 2 2" xfId="44767"/>
    <cellStyle name="Total 3 2 2 7 4 3" xfId="32959"/>
    <cellStyle name="Total 3 2 2 7 5" xfId="16129"/>
    <cellStyle name="Total 3 2 2 7 5 2" xfId="27939"/>
    <cellStyle name="Total 3 2 2 7 5 2 2" xfId="51558"/>
    <cellStyle name="Total 3 2 2 7 5 3" xfId="39750"/>
    <cellStyle name="Total 3 2 2 7 6" xfId="16883"/>
    <cellStyle name="Total 3 2 2 7 6 2" xfId="40504"/>
    <cellStyle name="Total 3 2 2 7 7" xfId="28696"/>
    <cellStyle name="Total 3 2 3" xfId="3320"/>
    <cellStyle name="Total 3 2 3 2" xfId="5966"/>
    <cellStyle name="Total 3 2 3 2 2" xfId="8356"/>
    <cellStyle name="Total 3 2 3 2 2 2" xfId="14641"/>
    <cellStyle name="Total 3 2 3 2 2 2 2" xfId="26451"/>
    <cellStyle name="Total 3 2 3 2 2 2 2 2" xfId="50070"/>
    <cellStyle name="Total 3 2 3 2 2 2 3" xfId="38262"/>
    <cellStyle name="Total 3 2 3 2 2 3" xfId="11865"/>
    <cellStyle name="Total 3 2 3 2 2 3 2" xfId="23675"/>
    <cellStyle name="Total 3 2 3 2 2 3 2 2" xfId="47294"/>
    <cellStyle name="Total 3 2 3 2 2 3 3" xfId="35486"/>
    <cellStyle name="Total 3 2 3 2 2 4" xfId="20170"/>
    <cellStyle name="Total 3 2 3 2 2 4 2" xfId="43791"/>
    <cellStyle name="Total 3 2 3 2 2 5" xfId="31983"/>
    <cellStyle name="Total 3 2 3 2 3" xfId="8710"/>
    <cellStyle name="Total 3 2 3 2 3 2" xfId="14995"/>
    <cellStyle name="Total 3 2 3 2 3 2 2" xfId="26805"/>
    <cellStyle name="Total 3 2 3 2 3 2 2 2" xfId="50424"/>
    <cellStyle name="Total 3 2 3 2 3 2 3" xfId="38616"/>
    <cellStyle name="Total 3 2 3 2 3 3" xfId="10544"/>
    <cellStyle name="Total 3 2 3 2 3 3 2" xfId="22354"/>
    <cellStyle name="Total 3 2 3 2 3 3 2 2" xfId="45973"/>
    <cellStyle name="Total 3 2 3 2 3 3 3" xfId="34165"/>
    <cellStyle name="Total 3 2 3 2 3 4" xfId="20524"/>
    <cellStyle name="Total 3 2 3 2 3 4 2" xfId="44145"/>
    <cellStyle name="Total 3 2 3 2 3 5" xfId="32337"/>
    <cellStyle name="Total 3 2 3 2 4" xfId="12310"/>
    <cellStyle name="Total 3 2 3 2 4 2" xfId="24120"/>
    <cellStyle name="Total 3 2 3 2 4 2 2" xfId="47739"/>
    <cellStyle name="Total 3 2 3 2 4 3" xfId="35931"/>
    <cellStyle name="Total 3 2 3 2 5" xfId="16209"/>
    <cellStyle name="Total 3 2 3 2 5 2" xfId="28019"/>
    <cellStyle name="Total 3 2 3 2 5 2 2" xfId="51638"/>
    <cellStyle name="Total 3 2 3 2 5 3" xfId="39830"/>
    <cellStyle name="Total 3 2 3 2 6" xfId="17900"/>
    <cellStyle name="Total 3 2 3 2 6 2" xfId="41521"/>
    <cellStyle name="Total 3 2 3 2 7" xfId="29713"/>
    <cellStyle name="Total 3 2 3 3" xfId="7361"/>
    <cellStyle name="Total 3 2 3 3 2" xfId="13646"/>
    <cellStyle name="Total 3 2 3 3 2 2" xfId="25456"/>
    <cellStyle name="Total 3 2 3 3 2 2 2" xfId="49075"/>
    <cellStyle name="Total 3 2 3 3 2 3" xfId="37267"/>
    <cellStyle name="Total 3 2 3 3 3" xfId="11898"/>
    <cellStyle name="Total 3 2 3 3 3 2" xfId="23708"/>
    <cellStyle name="Total 3 2 3 3 3 2 2" xfId="47327"/>
    <cellStyle name="Total 3 2 3 3 3 3" xfId="35519"/>
    <cellStyle name="Total 3 2 3 3 4" xfId="19175"/>
    <cellStyle name="Total 3 2 3 3 4 2" xfId="42796"/>
    <cellStyle name="Total 3 2 3 3 5" xfId="30988"/>
    <cellStyle name="Total 3 2 3 4" xfId="7029"/>
    <cellStyle name="Total 3 2 3 4 2" xfId="13314"/>
    <cellStyle name="Total 3 2 3 4 2 2" xfId="25124"/>
    <cellStyle name="Total 3 2 3 4 2 2 2" xfId="48743"/>
    <cellStyle name="Total 3 2 3 4 2 3" xfId="36935"/>
    <cellStyle name="Total 3 2 3 4 3" xfId="9116"/>
    <cellStyle name="Total 3 2 3 4 3 2" xfId="20926"/>
    <cellStyle name="Total 3 2 3 4 3 2 2" xfId="44545"/>
    <cellStyle name="Total 3 2 3 4 3 3" xfId="32737"/>
    <cellStyle name="Total 3 2 3 4 4" xfId="18843"/>
    <cellStyle name="Total 3 2 3 4 4 2" xfId="42464"/>
    <cellStyle name="Total 3 2 3 4 5" xfId="30656"/>
    <cellStyle name="Total 3 2 3 5" xfId="10763"/>
    <cellStyle name="Total 3 2 3 5 2" xfId="22573"/>
    <cellStyle name="Total 3 2 3 5 2 2" xfId="46192"/>
    <cellStyle name="Total 3 2 3 5 3" xfId="34384"/>
    <cellStyle name="Total 3 2 3 6" xfId="15691"/>
    <cellStyle name="Total 3 2 3 6 2" xfId="27501"/>
    <cellStyle name="Total 3 2 3 6 2 2" xfId="51120"/>
    <cellStyle name="Total 3 2 3 6 3" xfId="39312"/>
    <cellStyle name="Total 3 2 3 7" xfId="17281"/>
    <cellStyle name="Total 3 2 3 7 2" xfId="40902"/>
    <cellStyle name="Total 3 2 3 8" xfId="29094"/>
    <cellStyle name="Total 3 2 4" xfId="3418"/>
    <cellStyle name="Total 3 2 4 2" xfId="6051"/>
    <cellStyle name="Total 3 2 4 2 2" xfId="8410"/>
    <cellStyle name="Total 3 2 4 2 2 2" xfId="14695"/>
    <cellStyle name="Total 3 2 4 2 2 2 2" xfId="26505"/>
    <cellStyle name="Total 3 2 4 2 2 2 2 2" xfId="50124"/>
    <cellStyle name="Total 3 2 4 2 2 2 3" xfId="38316"/>
    <cellStyle name="Total 3 2 4 2 2 3" xfId="11952"/>
    <cellStyle name="Total 3 2 4 2 2 3 2" xfId="23762"/>
    <cellStyle name="Total 3 2 4 2 2 3 2 2" xfId="47381"/>
    <cellStyle name="Total 3 2 4 2 2 3 3" xfId="35573"/>
    <cellStyle name="Total 3 2 4 2 2 4" xfId="20224"/>
    <cellStyle name="Total 3 2 4 2 2 4 2" xfId="43845"/>
    <cellStyle name="Total 3 2 4 2 2 5" xfId="32037"/>
    <cellStyle name="Total 3 2 4 2 3" xfId="8757"/>
    <cellStyle name="Total 3 2 4 2 3 2" xfId="15042"/>
    <cellStyle name="Total 3 2 4 2 3 2 2" xfId="26852"/>
    <cellStyle name="Total 3 2 4 2 3 2 2 2" xfId="50471"/>
    <cellStyle name="Total 3 2 4 2 3 2 3" xfId="38663"/>
    <cellStyle name="Total 3 2 4 2 3 3" xfId="11628"/>
    <cellStyle name="Total 3 2 4 2 3 3 2" xfId="23438"/>
    <cellStyle name="Total 3 2 4 2 3 3 2 2" xfId="47057"/>
    <cellStyle name="Total 3 2 4 2 3 3 3" xfId="35249"/>
    <cellStyle name="Total 3 2 4 2 3 4" xfId="20571"/>
    <cellStyle name="Total 3 2 4 2 3 4 2" xfId="44192"/>
    <cellStyle name="Total 3 2 4 2 3 5" xfId="32384"/>
    <cellStyle name="Total 3 2 4 2 4" xfId="12377"/>
    <cellStyle name="Total 3 2 4 2 4 2" xfId="24187"/>
    <cellStyle name="Total 3 2 4 2 4 2 2" xfId="47806"/>
    <cellStyle name="Total 3 2 4 2 4 3" xfId="35998"/>
    <cellStyle name="Total 3 2 4 2 5" xfId="15895"/>
    <cellStyle name="Total 3 2 4 2 5 2" xfId="27705"/>
    <cellStyle name="Total 3 2 4 2 5 2 2" xfId="51324"/>
    <cellStyle name="Total 3 2 4 2 5 3" xfId="39516"/>
    <cellStyle name="Total 3 2 4 2 6" xfId="17947"/>
    <cellStyle name="Total 3 2 4 2 6 2" xfId="41568"/>
    <cellStyle name="Total 3 2 4 2 7" xfId="29760"/>
    <cellStyle name="Total 3 2 4 3" xfId="7420"/>
    <cellStyle name="Total 3 2 4 3 2" xfId="13705"/>
    <cellStyle name="Total 3 2 4 3 2 2" xfId="25515"/>
    <cellStyle name="Total 3 2 4 3 2 2 2" xfId="49134"/>
    <cellStyle name="Total 3 2 4 3 2 3" xfId="37326"/>
    <cellStyle name="Total 3 2 4 3 3" xfId="16366"/>
    <cellStyle name="Total 3 2 4 3 3 2" xfId="28176"/>
    <cellStyle name="Total 3 2 4 3 3 2 2" xfId="51795"/>
    <cellStyle name="Total 3 2 4 3 3 3" xfId="39987"/>
    <cellStyle name="Total 3 2 4 3 4" xfId="19234"/>
    <cellStyle name="Total 3 2 4 3 4 2" xfId="42855"/>
    <cellStyle name="Total 3 2 4 3 5" xfId="31047"/>
    <cellStyle name="Total 3 2 4 4" xfId="6828"/>
    <cellStyle name="Total 3 2 4 4 2" xfId="13113"/>
    <cellStyle name="Total 3 2 4 4 2 2" xfId="24923"/>
    <cellStyle name="Total 3 2 4 4 2 2 2" xfId="48542"/>
    <cellStyle name="Total 3 2 4 4 2 3" xfId="36734"/>
    <cellStyle name="Total 3 2 4 4 3" xfId="15821"/>
    <cellStyle name="Total 3 2 4 4 3 2" xfId="27631"/>
    <cellStyle name="Total 3 2 4 4 3 2 2" xfId="51250"/>
    <cellStyle name="Total 3 2 4 4 3 3" xfId="39442"/>
    <cellStyle name="Total 3 2 4 4 4" xfId="18642"/>
    <cellStyle name="Total 3 2 4 4 4 2" xfId="42263"/>
    <cellStyle name="Total 3 2 4 4 5" xfId="30455"/>
    <cellStyle name="Total 3 2 4 5" xfId="10841"/>
    <cellStyle name="Total 3 2 4 5 2" xfId="22651"/>
    <cellStyle name="Total 3 2 4 5 2 2" xfId="46270"/>
    <cellStyle name="Total 3 2 4 5 3" xfId="34462"/>
    <cellStyle name="Total 3 2 4 6" xfId="16214"/>
    <cellStyle name="Total 3 2 4 6 2" xfId="28024"/>
    <cellStyle name="Total 3 2 4 6 2 2" xfId="51643"/>
    <cellStyle name="Total 3 2 4 6 3" xfId="39835"/>
    <cellStyle name="Total 3 2 4 7" xfId="17335"/>
    <cellStyle name="Total 3 2 4 7 2" xfId="40956"/>
    <cellStyle name="Total 3 2 4 8" xfId="29148"/>
    <cellStyle name="Total 3 2 5" xfId="3474"/>
    <cellStyle name="Total 3 2 5 2" xfId="6094"/>
    <cellStyle name="Total 3 2 5 2 2" xfId="8453"/>
    <cellStyle name="Total 3 2 5 2 2 2" xfId="14738"/>
    <cellStyle name="Total 3 2 5 2 2 2 2" xfId="26548"/>
    <cellStyle name="Total 3 2 5 2 2 2 2 2" xfId="50167"/>
    <cellStyle name="Total 3 2 5 2 2 2 3" xfId="38359"/>
    <cellStyle name="Total 3 2 5 2 2 3" xfId="9088"/>
    <cellStyle name="Total 3 2 5 2 2 3 2" xfId="20898"/>
    <cellStyle name="Total 3 2 5 2 2 3 2 2" xfId="44517"/>
    <cellStyle name="Total 3 2 5 2 2 3 3" xfId="32709"/>
    <cellStyle name="Total 3 2 5 2 2 4" xfId="20267"/>
    <cellStyle name="Total 3 2 5 2 2 4 2" xfId="43888"/>
    <cellStyle name="Total 3 2 5 2 2 5" xfId="32080"/>
    <cellStyle name="Total 3 2 5 2 3" xfId="8800"/>
    <cellStyle name="Total 3 2 5 2 3 2" xfId="15085"/>
    <cellStyle name="Total 3 2 5 2 3 2 2" xfId="26895"/>
    <cellStyle name="Total 3 2 5 2 3 2 2 2" xfId="50514"/>
    <cellStyle name="Total 3 2 5 2 3 2 3" xfId="38706"/>
    <cellStyle name="Total 3 2 5 2 3 3" xfId="9471"/>
    <cellStyle name="Total 3 2 5 2 3 3 2" xfId="21281"/>
    <cellStyle name="Total 3 2 5 2 3 3 2 2" xfId="44900"/>
    <cellStyle name="Total 3 2 5 2 3 3 3" xfId="33092"/>
    <cellStyle name="Total 3 2 5 2 3 4" xfId="20614"/>
    <cellStyle name="Total 3 2 5 2 3 4 2" xfId="44235"/>
    <cellStyle name="Total 3 2 5 2 3 5" xfId="32427"/>
    <cellStyle name="Total 3 2 5 2 4" xfId="12420"/>
    <cellStyle name="Total 3 2 5 2 4 2" xfId="24230"/>
    <cellStyle name="Total 3 2 5 2 4 2 2" xfId="47849"/>
    <cellStyle name="Total 3 2 5 2 4 3" xfId="36041"/>
    <cellStyle name="Total 3 2 5 2 5" xfId="11795"/>
    <cellStyle name="Total 3 2 5 2 5 2" xfId="23605"/>
    <cellStyle name="Total 3 2 5 2 5 2 2" xfId="47224"/>
    <cellStyle name="Total 3 2 5 2 5 3" xfId="35416"/>
    <cellStyle name="Total 3 2 5 2 6" xfId="17990"/>
    <cellStyle name="Total 3 2 5 2 6 2" xfId="41611"/>
    <cellStyle name="Total 3 2 5 2 7" xfId="29803"/>
    <cellStyle name="Total 3 2 5 3" xfId="7476"/>
    <cellStyle name="Total 3 2 5 3 2" xfId="13761"/>
    <cellStyle name="Total 3 2 5 3 2 2" xfId="25571"/>
    <cellStyle name="Total 3 2 5 3 2 2 2" xfId="49190"/>
    <cellStyle name="Total 3 2 5 3 2 3" xfId="37382"/>
    <cellStyle name="Total 3 2 5 3 3" xfId="16060"/>
    <cellStyle name="Total 3 2 5 3 3 2" xfId="27870"/>
    <cellStyle name="Total 3 2 5 3 3 2 2" xfId="51489"/>
    <cellStyle name="Total 3 2 5 3 3 3" xfId="39681"/>
    <cellStyle name="Total 3 2 5 3 4" xfId="19290"/>
    <cellStyle name="Total 3 2 5 3 4 2" xfId="42911"/>
    <cellStyle name="Total 3 2 5 3 5" xfId="31103"/>
    <cellStyle name="Total 3 2 5 4" xfId="8306"/>
    <cellStyle name="Total 3 2 5 4 2" xfId="14591"/>
    <cellStyle name="Total 3 2 5 4 2 2" xfId="26401"/>
    <cellStyle name="Total 3 2 5 4 2 2 2" xfId="50020"/>
    <cellStyle name="Total 3 2 5 4 2 3" xfId="38212"/>
    <cellStyle name="Total 3 2 5 4 3" xfId="10025"/>
    <cellStyle name="Total 3 2 5 4 3 2" xfId="21835"/>
    <cellStyle name="Total 3 2 5 4 3 2 2" xfId="45454"/>
    <cellStyle name="Total 3 2 5 4 3 3" xfId="33646"/>
    <cellStyle name="Total 3 2 5 4 4" xfId="20120"/>
    <cellStyle name="Total 3 2 5 4 4 2" xfId="43741"/>
    <cellStyle name="Total 3 2 5 4 5" xfId="31933"/>
    <cellStyle name="Total 3 2 5 5" xfId="10897"/>
    <cellStyle name="Total 3 2 5 5 2" xfId="22707"/>
    <cellStyle name="Total 3 2 5 5 2 2" xfId="46326"/>
    <cellStyle name="Total 3 2 5 5 3" xfId="34518"/>
    <cellStyle name="Total 3 2 5 6" xfId="16747"/>
    <cellStyle name="Total 3 2 5 6 2" xfId="28557"/>
    <cellStyle name="Total 3 2 5 6 2 2" xfId="52176"/>
    <cellStyle name="Total 3 2 5 6 3" xfId="40368"/>
    <cellStyle name="Total 3 2 5 7" xfId="17391"/>
    <cellStyle name="Total 3 2 5 7 2" xfId="41012"/>
    <cellStyle name="Total 3 2 5 8" xfId="29204"/>
    <cellStyle name="Total 3 2 6" xfId="3438"/>
    <cellStyle name="Total 3 2 6 2" xfId="7440"/>
    <cellStyle name="Total 3 2 6 2 2" xfId="13725"/>
    <cellStyle name="Total 3 2 6 2 2 2" xfId="25535"/>
    <cellStyle name="Total 3 2 6 2 2 2 2" xfId="49154"/>
    <cellStyle name="Total 3 2 6 2 2 3" xfId="37346"/>
    <cellStyle name="Total 3 2 6 2 3" xfId="15738"/>
    <cellStyle name="Total 3 2 6 2 3 2" xfId="27548"/>
    <cellStyle name="Total 3 2 6 2 3 2 2" xfId="51167"/>
    <cellStyle name="Total 3 2 6 2 3 3" xfId="39359"/>
    <cellStyle name="Total 3 2 6 2 4" xfId="19254"/>
    <cellStyle name="Total 3 2 6 2 4 2" xfId="42875"/>
    <cellStyle name="Total 3 2 6 2 5" xfId="31067"/>
    <cellStyle name="Total 3 2 6 3" xfId="8106"/>
    <cellStyle name="Total 3 2 6 3 2" xfId="14391"/>
    <cellStyle name="Total 3 2 6 3 2 2" xfId="26201"/>
    <cellStyle name="Total 3 2 6 3 2 2 2" xfId="49820"/>
    <cellStyle name="Total 3 2 6 3 2 3" xfId="38012"/>
    <cellStyle name="Total 3 2 6 3 3" xfId="11926"/>
    <cellStyle name="Total 3 2 6 3 3 2" xfId="23736"/>
    <cellStyle name="Total 3 2 6 3 3 2 2" xfId="47355"/>
    <cellStyle name="Total 3 2 6 3 3 3" xfId="35547"/>
    <cellStyle name="Total 3 2 6 3 4" xfId="19920"/>
    <cellStyle name="Total 3 2 6 3 4 2" xfId="43541"/>
    <cellStyle name="Total 3 2 6 3 5" xfId="31733"/>
    <cellStyle name="Total 3 2 6 4" xfId="10861"/>
    <cellStyle name="Total 3 2 6 4 2" xfId="22671"/>
    <cellStyle name="Total 3 2 6 4 2 2" xfId="46290"/>
    <cellStyle name="Total 3 2 6 4 3" xfId="34482"/>
    <cellStyle name="Total 3 2 6 5" xfId="16658"/>
    <cellStyle name="Total 3 2 6 5 2" xfId="28468"/>
    <cellStyle name="Total 3 2 6 5 2 2" xfId="52087"/>
    <cellStyle name="Total 3 2 6 5 3" xfId="40279"/>
    <cellStyle name="Total 3 2 6 6" xfId="17355"/>
    <cellStyle name="Total 3 2 6 6 2" xfId="40976"/>
    <cellStyle name="Total 3 2 6 7" xfId="29168"/>
    <cellStyle name="Total 3 2 7" xfId="655"/>
    <cellStyle name="Total 3 2 7 2" xfId="6516"/>
    <cellStyle name="Total 3 2 7 2 2" xfId="12801"/>
    <cellStyle name="Total 3 2 7 2 2 2" xfId="24611"/>
    <cellStyle name="Total 3 2 7 2 2 2 2" xfId="48230"/>
    <cellStyle name="Total 3 2 7 2 2 3" xfId="36422"/>
    <cellStyle name="Total 3 2 7 2 3" xfId="11950"/>
    <cellStyle name="Total 3 2 7 2 3 2" xfId="23760"/>
    <cellStyle name="Total 3 2 7 2 3 2 2" xfId="47379"/>
    <cellStyle name="Total 3 2 7 2 3 3" xfId="35571"/>
    <cellStyle name="Total 3 2 7 2 4" xfId="18330"/>
    <cellStyle name="Total 3 2 7 2 4 2" xfId="41951"/>
    <cellStyle name="Total 3 2 7 2 5" xfId="30143"/>
    <cellStyle name="Total 3 2 7 3" xfId="7611"/>
    <cellStyle name="Total 3 2 7 3 2" xfId="13896"/>
    <cellStyle name="Total 3 2 7 3 2 2" xfId="25706"/>
    <cellStyle name="Total 3 2 7 3 2 2 2" xfId="49325"/>
    <cellStyle name="Total 3 2 7 3 2 3" xfId="37517"/>
    <cellStyle name="Total 3 2 7 3 3" xfId="11427"/>
    <cellStyle name="Total 3 2 7 3 3 2" xfId="23237"/>
    <cellStyle name="Total 3 2 7 3 3 2 2" xfId="46856"/>
    <cellStyle name="Total 3 2 7 3 3 3" xfId="35048"/>
    <cellStyle name="Total 3 2 7 3 4" xfId="19425"/>
    <cellStyle name="Total 3 2 7 3 4 2" xfId="43046"/>
    <cellStyle name="Total 3 2 7 3 5" xfId="31238"/>
    <cellStyle name="Total 3 2 7 4" xfId="9310"/>
    <cellStyle name="Total 3 2 7 4 2" xfId="21120"/>
    <cellStyle name="Total 3 2 7 4 2 2" xfId="44739"/>
    <cellStyle name="Total 3 2 7 4 3" xfId="32931"/>
    <cellStyle name="Total 3 2 7 5" xfId="15832"/>
    <cellStyle name="Total 3 2 7 5 2" xfId="27642"/>
    <cellStyle name="Total 3 2 7 5 2 2" xfId="51261"/>
    <cellStyle name="Total 3 2 7 5 3" xfId="39453"/>
    <cellStyle name="Total 3 2 7 6" xfId="16855"/>
    <cellStyle name="Total 3 2 7 6 2" xfId="40476"/>
    <cellStyle name="Total 3 2 7 7" xfId="28668"/>
    <cellStyle name="Total 3 3" xfId="1120"/>
    <cellStyle name="Total 3 3 10" xfId="28828"/>
    <cellStyle name="Total 3 3 2" xfId="1050"/>
    <cellStyle name="Total 3 3 2 2" xfId="1766"/>
    <cellStyle name="Total 3 3 2 2 2" xfId="4420"/>
    <cellStyle name="Total 3 3 2 2 2 2" xfId="7945"/>
    <cellStyle name="Total 3 3 2 2 2 2 2" xfId="14230"/>
    <cellStyle name="Total 3 3 2 2 2 2 2 2" xfId="26040"/>
    <cellStyle name="Total 3 3 2 2 2 2 2 2 2" xfId="49659"/>
    <cellStyle name="Total 3 3 2 2 2 2 2 3" xfId="37851"/>
    <cellStyle name="Total 3 3 2 2 2 2 3" xfId="11360"/>
    <cellStyle name="Total 3 3 2 2 2 2 3 2" xfId="23170"/>
    <cellStyle name="Total 3 3 2 2 2 2 3 2 2" xfId="46789"/>
    <cellStyle name="Total 3 3 2 2 2 2 3 3" xfId="34981"/>
    <cellStyle name="Total 3 3 2 2 2 2 4" xfId="19759"/>
    <cellStyle name="Total 3 3 2 2 2 2 4 2" xfId="43380"/>
    <cellStyle name="Total 3 3 2 2 2 2 5" xfId="31572"/>
    <cellStyle name="Total 3 3 2 2 2 3" xfId="6387"/>
    <cellStyle name="Total 3 3 2 2 2 3 2" xfId="12673"/>
    <cellStyle name="Total 3 3 2 2 2 3 2 2" xfId="24483"/>
    <cellStyle name="Total 3 3 2 2 2 3 2 2 2" xfId="48102"/>
    <cellStyle name="Total 3 3 2 2 2 3 2 3" xfId="36294"/>
    <cellStyle name="Total 3 3 2 2 2 3 3" xfId="15492"/>
    <cellStyle name="Total 3 3 2 2 2 3 3 2" xfId="27302"/>
    <cellStyle name="Total 3 3 2 2 2 3 3 2 2" xfId="50921"/>
    <cellStyle name="Total 3 3 2 2 2 3 3 3" xfId="39113"/>
    <cellStyle name="Total 3 3 2 2 2 3 4" xfId="18202"/>
    <cellStyle name="Total 3 3 2 2 2 3 4 2" xfId="41823"/>
    <cellStyle name="Total 3 3 2 2 2 3 5" xfId="30015"/>
    <cellStyle name="Total 3 3 2 2 2 4" xfId="11516"/>
    <cellStyle name="Total 3 3 2 2 2 4 2" xfId="23326"/>
    <cellStyle name="Total 3 3 2 2 2 4 2 2" xfId="46945"/>
    <cellStyle name="Total 3 3 2 2 2 4 3" xfId="35137"/>
    <cellStyle name="Total 3 3 2 2 2 5" xfId="10123"/>
    <cellStyle name="Total 3 3 2 2 2 5 2" xfId="21933"/>
    <cellStyle name="Total 3 3 2 2 2 5 2 2" xfId="45552"/>
    <cellStyle name="Total 3 3 2 2 2 5 3" xfId="33744"/>
    <cellStyle name="Total 3 3 2 2 2 6" xfId="17758"/>
    <cellStyle name="Total 3 3 2 2 2 6 2" xfId="41379"/>
    <cellStyle name="Total 3 3 2 2 2 7" xfId="29571"/>
    <cellStyle name="Total 3 3 2 2 3" xfId="6960"/>
    <cellStyle name="Total 3 3 2 2 3 2" xfId="13245"/>
    <cellStyle name="Total 3 3 2 2 3 2 2" xfId="25055"/>
    <cellStyle name="Total 3 3 2 2 3 2 2 2" xfId="48674"/>
    <cellStyle name="Total 3 3 2 2 3 2 3" xfId="36866"/>
    <cellStyle name="Total 3 3 2 2 3 3" xfId="11523"/>
    <cellStyle name="Total 3 3 2 2 3 3 2" xfId="23333"/>
    <cellStyle name="Total 3 3 2 2 3 3 2 2" xfId="46952"/>
    <cellStyle name="Total 3 3 2 2 3 3 3" xfId="35144"/>
    <cellStyle name="Total 3 3 2 2 3 4" xfId="18774"/>
    <cellStyle name="Total 3 3 2 2 3 4 2" xfId="42395"/>
    <cellStyle name="Total 3 3 2 2 3 5" xfId="30587"/>
    <cellStyle name="Total 3 3 2 2 4" xfId="8094"/>
    <cellStyle name="Total 3 3 2 2 4 2" xfId="14379"/>
    <cellStyle name="Total 3 3 2 2 4 2 2" xfId="26189"/>
    <cellStyle name="Total 3 3 2 2 4 2 2 2" xfId="49808"/>
    <cellStyle name="Total 3 3 2 2 4 2 3" xfId="38000"/>
    <cellStyle name="Total 3 3 2 2 4 3" xfId="9358"/>
    <cellStyle name="Total 3 3 2 2 4 3 2" xfId="21168"/>
    <cellStyle name="Total 3 3 2 2 4 3 2 2" xfId="44787"/>
    <cellStyle name="Total 3 3 2 2 4 3 3" xfId="32979"/>
    <cellStyle name="Total 3 3 2 2 4 4" xfId="19908"/>
    <cellStyle name="Total 3 3 2 2 4 4 2" xfId="43529"/>
    <cellStyle name="Total 3 3 2 2 4 5" xfId="31721"/>
    <cellStyle name="Total 3 3 2 2 5" xfId="9967"/>
    <cellStyle name="Total 3 3 2 2 5 2" xfId="21777"/>
    <cellStyle name="Total 3 3 2 2 5 2 2" xfId="45396"/>
    <cellStyle name="Total 3 3 2 2 5 3" xfId="33588"/>
    <cellStyle name="Total 3 3 2 2 6" xfId="10404"/>
    <cellStyle name="Total 3 3 2 2 6 2" xfId="22214"/>
    <cellStyle name="Total 3 3 2 2 6 2 2" xfId="45833"/>
    <cellStyle name="Total 3 3 2 2 6 3" xfId="34025"/>
    <cellStyle name="Total 3 3 2 2 7" xfId="17139"/>
    <cellStyle name="Total 3 3 2 2 7 2" xfId="40760"/>
    <cellStyle name="Total 3 3 2 2 8" xfId="28952"/>
    <cellStyle name="Total 3 3 2 3" xfId="3794"/>
    <cellStyle name="Total 3 3 2 3 2" xfId="7686"/>
    <cellStyle name="Total 3 3 2 3 2 2" xfId="13971"/>
    <cellStyle name="Total 3 3 2 3 2 2 2" xfId="25781"/>
    <cellStyle name="Total 3 3 2 3 2 2 2 2" xfId="49400"/>
    <cellStyle name="Total 3 3 2 3 2 2 3" xfId="37592"/>
    <cellStyle name="Total 3 3 2 3 2 3" xfId="15878"/>
    <cellStyle name="Total 3 3 2 3 2 3 2" xfId="27688"/>
    <cellStyle name="Total 3 3 2 3 2 3 2 2" xfId="51307"/>
    <cellStyle name="Total 3 3 2 3 2 3 3" xfId="39499"/>
    <cellStyle name="Total 3 3 2 3 2 4" xfId="19500"/>
    <cellStyle name="Total 3 3 2 3 2 4 2" xfId="43121"/>
    <cellStyle name="Total 3 3 2 3 2 5" xfId="31313"/>
    <cellStyle name="Total 3 3 2 3 3" xfId="7975"/>
    <cellStyle name="Total 3 3 2 3 3 2" xfId="14260"/>
    <cellStyle name="Total 3 3 2 3 3 2 2" xfId="26070"/>
    <cellStyle name="Total 3 3 2 3 3 2 2 2" xfId="49689"/>
    <cellStyle name="Total 3 3 2 3 3 2 3" xfId="37881"/>
    <cellStyle name="Total 3 3 2 3 3 3" xfId="11716"/>
    <cellStyle name="Total 3 3 2 3 3 3 2" xfId="23526"/>
    <cellStyle name="Total 3 3 2 3 3 3 2 2" xfId="47145"/>
    <cellStyle name="Total 3 3 2 3 3 3 3" xfId="35337"/>
    <cellStyle name="Total 3 3 2 3 3 4" xfId="19789"/>
    <cellStyle name="Total 3 3 2 3 3 4 2" xfId="43410"/>
    <cellStyle name="Total 3 3 2 3 3 5" xfId="31602"/>
    <cellStyle name="Total 3 3 2 3 4" xfId="11132"/>
    <cellStyle name="Total 3 3 2 3 4 2" xfId="22942"/>
    <cellStyle name="Total 3 3 2 3 4 2 2" xfId="46561"/>
    <cellStyle name="Total 3 3 2 3 4 3" xfId="34753"/>
    <cellStyle name="Total 3 3 2 3 5" xfId="10321"/>
    <cellStyle name="Total 3 3 2 3 5 2" xfId="22131"/>
    <cellStyle name="Total 3 3 2 3 5 2 2" xfId="45750"/>
    <cellStyle name="Total 3 3 2 3 5 3" xfId="33942"/>
    <cellStyle name="Total 3 3 2 3 6" xfId="17567"/>
    <cellStyle name="Total 3 3 2 3 6 2" xfId="41188"/>
    <cellStyle name="Total 3 3 2 3 7" xfId="29380"/>
    <cellStyle name="Total 3 3 2 4" xfId="6673"/>
    <cellStyle name="Total 3 3 2 4 2" xfId="12958"/>
    <cellStyle name="Total 3 3 2 4 2 2" xfId="24768"/>
    <cellStyle name="Total 3 3 2 4 2 2 2" xfId="48387"/>
    <cellStyle name="Total 3 3 2 4 2 3" xfId="36579"/>
    <cellStyle name="Total 3 3 2 4 3" xfId="10256"/>
    <cellStyle name="Total 3 3 2 4 3 2" xfId="22066"/>
    <cellStyle name="Total 3 3 2 4 3 2 2" xfId="45685"/>
    <cellStyle name="Total 3 3 2 4 3 3" xfId="33877"/>
    <cellStyle name="Total 3 3 2 4 4" xfId="18487"/>
    <cellStyle name="Total 3 3 2 4 4 2" xfId="42108"/>
    <cellStyle name="Total 3 3 2 4 5" xfId="30300"/>
    <cellStyle name="Total 3 3 2 5" xfId="6394"/>
    <cellStyle name="Total 3 3 2 5 2" xfId="12680"/>
    <cellStyle name="Total 3 3 2 5 2 2" xfId="24490"/>
    <cellStyle name="Total 3 3 2 5 2 2 2" xfId="48109"/>
    <cellStyle name="Total 3 3 2 5 2 3" xfId="36301"/>
    <cellStyle name="Total 3 3 2 5 3" xfId="15858"/>
    <cellStyle name="Total 3 3 2 5 3 2" xfId="27668"/>
    <cellStyle name="Total 3 3 2 5 3 2 2" xfId="51287"/>
    <cellStyle name="Total 3 3 2 5 3 3" xfId="39479"/>
    <cellStyle name="Total 3 3 2 5 4" xfId="18209"/>
    <cellStyle name="Total 3 3 2 5 4 2" xfId="41830"/>
    <cellStyle name="Total 3 3 2 5 5" xfId="30022"/>
    <cellStyle name="Total 3 3 2 6" xfId="9540"/>
    <cellStyle name="Total 3 3 2 6 2" xfId="21350"/>
    <cellStyle name="Total 3 3 2 6 2 2" xfId="44969"/>
    <cellStyle name="Total 3 3 2 6 3" xfId="33161"/>
    <cellStyle name="Total 3 3 2 7" xfId="8971"/>
    <cellStyle name="Total 3 3 2 7 2" xfId="20781"/>
    <cellStyle name="Total 3 3 2 7 2 2" xfId="44400"/>
    <cellStyle name="Total 3 3 2 7 3" xfId="32592"/>
    <cellStyle name="Total 3 3 2 8" xfId="16948"/>
    <cellStyle name="Total 3 3 2 8 2" xfId="40569"/>
    <cellStyle name="Total 3 3 2 9" xfId="28761"/>
    <cellStyle name="Total 3 3 3" xfId="1701"/>
    <cellStyle name="Total 3 3 3 2" xfId="4359"/>
    <cellStyle name="Total 3 3 3 2 2" xfId="7923"/>
    <cellStyle name="Total 3 3 3 2 2 2" xfId="14208"/>
    <cellStyle name="Total 3 3 3 2 2 2 2" xfId="26018"/>
    <cellStyle name="Total 3 3 3 2 2 2 2 2" xfId="49637"/>
    <cellStyle name="Total 3 3 3 2 2 2 3" xfId="37829"/>
    <cellStyle name="Total 3 3 3 2 2 3" xfId="11416"/>
    <cellStyle name="Total 3 3 3 2 2 3 2" xfId="23226"/>
    <cellStyle name="Total 3 3 3 2 2 3 2 2" xfId="46845"/>
    <cellStyle name="Total 3 3 3 2 2 3 3" xfId="35037"/>
    <cellStyle name="Total 3 3 3 2 2 4" xfId="19737"/>
    <cellStyle name="Total 3 3 3 2 2 4 2" xfId="43358"/>
    <cellStyle name="Total 3 3 3 2 2 5" xfId="31550"/>
    <cellStyle name="Total 3 3 3 2 3" xfId="6955"/>
    <cellStyle name="Total 3 3 3 2 3 2" xfId="13240"/>
    <cellStyle name="Total 3 3 3 2 3 2 2" xfId="25050"/>
    <cellStyle name="Total 3 3 3 2 3 2 2 2" xfId="48669"/>
    <cellStyle name="Total 3 3 3 2 3 2 3" xfId="36861"/>
    <cellStyle name="Total 3 3 3 2 3 3" xfId="15543"/>
    <cellStyle name="Total 3 3 3 2 3 3 2" xfId="27353"/>
    <cellStyle name="Total 3 3 3 2 3 3 2 2" xfId="50972"/>
    <cellStyle name="Total 3 3 3 2 3 3 3" xfId="39164"/>
    <cellStyle name="Total 3 3 3 2 3 4" xfId="18769"/>
    <cellStyle name="Total 3 3 3 2 3 4 2" xfId="42390"/>
    <cellStyle name="Total 3 3 3 2 3 5" xfId="30582"/>
    <cellStyle name="Total 3 3 3 2 4" xfId="11475"/>
    <cellStyle name="Total 3 3 3 2 4 2" xfId="23285"/>
    <cellStyle name="Total 3 3 3 2 4 2 2" xfId="46904"/>
    <cellStyle name="Total 3 3 3 2 4 3" xfId="35096"/>
    <cellStyle name="Total 3 3 3 2 5" xfId="15397"/>
    <cellStyle name="Total 3 3 3 2 5 2" xfId="27207"/>
    <cellStyle name="Total 3 3 3 2 5 2 2" xfId="50826"/>
    <cellStyle name="Total 3 3 3 2 5 3" xfId="39018"/>
    <cellStyle name="Total 3 3 3 2 6" xfId="17740"/>
    <cellStyle name="Total 3 3 3 2 6 2" xfId="41361"/>
    <cellStyle name="Total 3 3 3 2 7" xfId="29553"/>
    <cellStyle name="Total 3 3 3 3" xfId="6938"/>
    <cellStyle name="Total 3 3 3 3 2" xfId="13223"/>
    <cellStyle name="Total 3 3 3 3 2 2" xfId="25033"/>
    <cellStyle name="Total 3 3 3 3 2 2 2" xfId="48652"/>
    <cellStyle name="Total 3 3 3 3 2 3" xfId="36844"/>
    <cellStyle name="Total 3 3 3 3 3" xfId="11607"/>
    <cellStyle name="Total 3 3 3 3 3 2" xfId="23417"/>
    <cellStyle name="Total 3 3 3 3 3 2 2" xfId="47036"/>
    <cellStyle name="Total 3 3 3 3 3 3" xfId="35228"/>
    <cellStyle name="Total 3 3 3 3 4" xfId="18752"/>
    <cellStyle name="Total 3 3 3 3 4 2" xfId="42373"/>
    <cellStyle name="Total 3 3 3 3 5" xfId="30565"/>
    <cellStyle name="Total 3 3 3 4" xfId="8092"/>
    <cellStyle name="Total 3 3 3 4 2" xfId="14377"/>
    <cellStyle name="Total 3 3 3 4 2 2" xfId="26187"/>
    <cellStyle name="Total 3 3 3 4 2 2 2" xfId="49806"/>
    <cellStyle name="Total 3 3 3 4 2 3" xfId="37998"/>
    <cellStyle name="Total 3 3 3 4 3" xfId="10247"/>
    <cellStyle name="Total 3 3 3 4 3 2" xfId="22057"/>
    <cellStyle name="Total 3 3 3 4 3 2 2" xfId="45676"/>
    <cellStyle name="Total 3 3 3 4 3 3" xfId="33868"/>
    <cellStyle name="Total 3 3 3 4 4" xfId="19906"/>
    <cellStyle name="Total 3 3 3 4 4 2" xfId="43527"/>
    <cellStyle name="Total 3 3 3 4 5" xfId="31719"/>
    <cellStyle name="Total 3 3 3 5" xfId="9932"/>
    <cellStyle name="Total 3 3 3 5 2" xfId="21742"/>
    <cellStyle name="Total 3 3 3 5 2 2" xfId="45361"/>
    <cellStyle name="Total 3 3 3 5 3" xfId="33553"/>
    <cellStyle name="Total 3 3 3 6" xfId="16078"/>
    <cellStyle name="Total 3 3 3 6 2" xfId="27888"/>
    <cellStyle name="Total 3 3 3 6 2 2" xfId="51507"/>
    <cellStyle name="Total 3 3 3 6 3" xfId="39699"/>
    <cellStyle name="Total 3 3 3 7" xfId="17121"/>
    <cellStyle name="Total 3 3 3 7 2" xfId="40742"/>
    <cellStyle name="Total 3 3 3 8" xfId="28934"/>
    <cellStyle name="Total 3 3 4" xfId="3861"/>
    <cellStyle name="Total 3 3 4 2" xfId="7753"/>
    <cellStyle name="Total 3 3 4 2 2" xfId="14038"/>
    <cellStyle name="Total 3 3 4 2 2 2" xfId="25848"/>
    <cellStyle name="Total 3 3 4 2 2 2 2" xfId="49467"/>
    <cellStyle name="Total 3 3 4 2 2 3" xfId="37659"/>
    <cellStyle name="Total 3 3 4 2 3" xfId="15887"/>
    <cellStyle name="Total 3 3 4 2 3 2" xfId="27697"/>
    <cellStyle name="Total 3 3 4 2 3 2 2" xfId="51316"/>
    <cellStyle name="Total 3 3 4 2 3 3" xfId="39508"/>
    <cellStyle name="Total 3 3 4 2 4" xfId="19567"/>
    <cellStyle name="Total 3 3 4 2 4 2" xfId="43188"/>
    <cellStyle name="Total 3 3 4 2 5" xfId="31380"/>
    <cellStyle name="Total 3 3 4 3" xfId="6428"/>
    <cellStyle name="Total 3 3 4 3 2" xfId="12714"/>
    <cellStyle name="Total 3 3 4 3 2 2" xfId="24524"/>
    <cellStyle name="Total 3 3 4 3 2 2 2" xfId="48143"/>
    <cellStyle name="Total 3 3 4 3 2 3" xfId="36335"/>
    <cellStyle name="Total 3 3 4 3 3" xfId="9232"/>
    <cellStyle name="Total 3 3 4 3 3 2" xfId="21042"/>
    <cellStyle name="Total 3 3 4 3 3 2 2" xfId="44661"/>
    <cellStyle name="Total 3 3 4 3 3 3" xfId="32853"/>
    <cellStyle name="Total 3 3 4 3 4" xfId="18243"/>
    <cellStyle name="Total 3 3 4 3 4 2" xfId="41864"/>
    <cellStyle name="Total 3 3 4 3 5" xfId="30056"/>
    <cellStyle name="Total 3 3 4 4" xfId="11199"/>
    <cellStyle name="Total 3 3 4 4 2" xfId="23009"/>
    <cellStyle name="Total 3 3 4 4 2 2" xfId="46628"/>
    <cellStyle name="Total 3 3 4 4 3" xfId="34820"/>
    <cellStyle name="Total 3 3 4 5" xfId="12034"/>
    <cellStyle name="Total 3 3 4 5 2" xfId="23844"/>
    <cellStyle name="Total 3 3 4 5 2 2" xfId="47463"/>
    <cellStyle name="Total 3 3 4 5 3" xfId="35655"/>
    <cellStyle name="Total 3 3 4 6" xfId="17634"/>
    <cellStyle name="Total 3 3 4 6 2" xfId="41255"/>
    <cellStyle name="Total 3 3 4 7" xfId="29447"/>
    <cellStyle name="Total 3 3 5" xfId="6741"/>
    <cellStyle name="Total 3 3 5 2" xfId="13026"/>
    <cellStyle name="Total 3 3 5 2 2" xfId="24836"/>
    <cellStyle name="Total 3 3 5 2 2 2" xfId="48455"/>
    <cellStyle name="Total 3 3 5 2 3" xfId="36647"/>
    <cellStyle name="Total 3 3 5 3" xfId="8946"/>
    <cellStyle name="Total 3 3 5 3 2" xfId="20756"/>
    <cellStyle name="Total 3 3 5 3 2 2" xfId="44375"/>
    <cellStyle name="Total 3 3 5 3 3" xfId="32567"/>
    <cellStyle name="Total 3 3 5 4" xfId="18555"/>
    <cellStyle name="Total 3 3 5 4 2" xfId="42176"/>
    <cellStyle name="Total 3 3 5 5" xfId="30368"/>
    <cellStyle name="Total 3 3 6" xfId="6880"/>
    <cellStyle name="Total 3 3 6 2" xfId="13165"/>
    <cellStyle name="Total 3 3 6 2 2" xfId="24975"/>
    <cellStyle name="Total 3 3 6 2 2 2" xfId="48594"/>
    <cellStyle name="Total 3 3 6 2 3" xfId="36786"/>
    <cellStyle name="Total 3 3 6 3" xfId="9840"/>
    <cellStyle name="Total 3 3 6 3 2" xfId="21650"/>
    <cellStyle name="Total 3 3 6 3 2 2" xfId="45269"/>
    <cellStyle name="Total 3 3 6 3 3" xfId="33461"/>
    <cellStyle name="Total 3 3 6 4" xfId="18694"/>
    <cellStyle name="Total 3 3 6 4 2" xfId="42315"/>
    <cellStyle name="Total 3 3 6 5" xfId="30507"/>
    <cellStyle name="Total 3 3 7" xfId="9610"/>
    <cellStyle name="Total 3 3 7 2" xfId="21420"/>
    <cellStyle name="Total 3 3 7 2 2" xfId="45039"/>
    <cellStyle name="Total 3 3 7 3" xfId="33231"/>
    <cellStyle name="Total 3 3 8" xfId="10046"/>
    <cellStyle name="Total 3 3 8 2" xfId="21856"/>
    <cellStyle name="Total 3 3 8 2 2" xfId="45475"/>
    <cellStyle name="Total 3 3 8 3" xfId="33667"/>
    <cellStyle name="Total 3 3 9" xfId="17015"/>
    <cellStyle name="Total 3 3 9 2" xfId="40636"/>
    <cellStyle name="Total 3 4" xfId="1104"/>
    <cellStyle name="Total 3 4 10" xfId="28812"/>
    <cellStyle name="Total 3 4 2" xfId="1032"/>
    <cellStyle name="Total 3 4 2 2" xfId="1712"/>
    <cellStyle name="Total 3 4 2 2 2" xfId="4366"/>
    <cellStyle name="Total 3 4 2 2 2 2" xfId="7930"/>
    <cellStyle name="Total 3 4 2 2 2 2 2" xfId="14215"/>
    <cellStyle name="Total 3 4 2 2 2 2 2 2" xfId="26025"/>
    <cellStyle name="Total 3 4 2 2 2 2 2 2 2" xfId="49644"/>
    <cellStyle name="Total 3 4 2 2 2 2 2 3" xfId="37836"/>
    <cellStyle name="Total 3 4 2 2 2 2 3" xfId="9864"/>
    <cellStyle name="Total 3 4 2 2 2 2 3 2" xfId="21674"/>
    <cellStyle name="Total 3 4 2 2 2 2 3 2 2" xfId="45293"/>
    <cellStyle name="Total 3 4 2 2 2 2 3 3" xfId="33485"/>
    <cellStyle name="Total 3 4 2 2 2 2 4" xfId="19744"/>
    <cellStyle name="Total 3 4 2 2 2 2 4 2" xfId="43365"/>
    <cellStyle name="Total 3 4 2 2 2 2 5" xfId="31557"/>
    <cellStyle name="Total 3 4 2 2 2 3" xfId="7005"/>
    <cellStyle name="Total 3 4 2 2 2 3 2" xfId="13290"/>
    <cellStyle name="Total 3 4 2 2 2 3 2 2" xfId="25100"/>
    <cellStyle name="Total 3 4 2 2 2 3 2 2 2" xfId="48719"/>
    <cellStyle name="Total 3 4 2 2 2 3 2 3" xfId="36911"/>
    <cellStyle name="Total 3 4 2 2 2 3 3" xfId="10665"/>
    <cellStyle name="Total 3 4 2 2 2 3 3 2" xfId="22475"/>
    <cellStyle name="Total 3 4 2 2 2 3 3 2 2" xfId="46094"/>
    <cellStyle name="Total 3 4 2 2 2 3 3 3" xfId="34286"/>
    <cellStyle name="Total 3 4 2 2 2 3 4" xfId="18819"/>
    <cellStyle name="Total 3 4 2 2 2 3 4 2" xfId="42440"/>
    <cellStyle name="Total 3 4 2 2 2 3 5" xfId="30632"/>
    <cellStyle name="Total 3 4 2 2 2 4" xfId="11482"/>
    <cellStyle name="Total 3 4 2 2 2 4 2" xfId="23292"/>
    <cellStyle name="Total 3 4 2 2 2 4 2 2" xfId="46911"/>
    <cellStyle name="Total 3 4 2 2 2 4 3" xfId="35103"/>
    <cellStyle name="Total 3 4 2 2 2 5" xfId="10056"/>
    <cellStyle name="Total 3 4 2 2 2 5 2" xfId="21866"/>
    <cellStyle name="Total 3 4 2 2 2 5 2 2" xfId="45485"/>
    <cellStyle name="Total 3 4 2 2 2 5 3" xfId="33677"/>
    <cellStyle name="Total 3 4 2 2 2 6" xfId="17747"/>
    <cellStyle name="Total 3 4 2 2 2 6 2" xfId="41368"/>
    <cellStyle name="Total 3 4 2 2 2 7" xfId="29560"/>
    <cellStyle name="Total 3 4 2 2 3" xfId="6945"/>
    <cellStyle name="Total 3 4 2 2 3 2" xfId="13230"/>
    <cellStyle name="Total 3 4 2 2 3 2 2" xfId="25040"/>
    <cellStyle name="Total 3 4 2 2 3 2 2 2" xfId="48659"/>
    <cellStyle name="Total 3 4 2 2 3 2 3" xfId="36851"/>
    <cellStyle name="Total 3 4 2 2 3 3" xfId="11232"/>
    <cellStyle name="Total 3 4 2 2 3 3 2" xfId="23042"/>
    <cellStyle name="Total 3 4 2 2 3 3 2 2" xfId="46661"/>
    <cellStyle name="Total 3 4 2 2 3 3 3" xfId="34853"/>
    <cellStyle name="Total 3 4 2 2 3 4" xfId="18759"/>
    <cellStyle name="Total 3 4 2 2 3 4 2" xfId="42380"/>
    <cellStyle name="Total 3 4 2 2 3 5" xfId="30572"/>
    <cellStyle name="Total 3 4 2 2 4" xfId="6877"/>
    <cellStyle name="Total 3 4 2 2 4 2" xfId="13162"/>
    <cellStyle name="Total 3 4 2 2 4 2 2" xfId="24972"/>
    <cellStyle name="Total 3 4 2 2 4 2 2 2" xfId="48591"/>
    <cellStyle name="Total 3 4 2 2 4 2 3" xfId="36783"/>
    <cellStyle name="Total 3 4 2 2 4 3" xfId="12204"/>
    <cellStyle name="Total 3 4 2 2 4 3 2" xfId="24014"/>
    <cellStyle name="Total 3 4 2 2 4 3 2 2" xfId="47633"/>
    <cellStyle name="Total 3 4 2 2 4 3 3" xfId="35825"/>
    <cellStyle name="Total 3 4 2 2 4 4" xfId="18691"/>
    <cellStyle name="Total 3 4 2 2 4 4 2" xfId="42312"/>
    <cellStyle name="Total 3 4 2 2 4 5" xfId="30504"/>
    <cellStyle name="Total 3 4 2 2 5" xfId="9941"/>
    <cellStyle name="Total 3 4 2 2 5 2" xfId="21751"/>
    <cellStyle name="Total 3 4 2 2 5 2 2" xfId="45370"/>
    <cellStyle name="Total 3 4 2 2 5 3" xfId="33562"/>
    <cellStyle name="Total 3 4 2 2 6" xfId="9876"/>
    <cellStyle name="Total 3 4 2 2 6 2" xfId="21686"/>
    <cellStyle name="Total 3 4 2 2 6 2 2" xfId="45305"/>
    <cellStyle name="Total 3 4 2 2 6 3" xfId="33497"/>
    <cellStyle name="Total 3 4 2 2 7" xfId="17128"/>
    <cellStyle name="Total 3 4 2 2 7 2" xfId="40749"/>
    <cellStyle name="Total 3 4 2 2 8" xfId="28941"/>
    <cellStyle name="Total 3 4 2 3" xfId="3776"/>
    <cellStyle name="Total 3 4 2 3 2" xfId="7668"/>
    <cellStyle name="Total 3 4 2 3 2 2" xfId="13953"/>
    <cellStyle name="Total 3 4 2 3 2 2 2" xfId="25763"/>
    <cellStyle name="Total 3 4 2 3 2 2 2 2" xfId="49382"/>
    <cellStyle name="Total 3 4 2 3 2 2 3" xfId="37574"/>
    <cellStyle name="Total 3 4 2 3 2 3" xfId="15854"/>
    <cellStyle name="Total 3 4 2 3 2 3 2" xfId="27664"/>
    <cellStyle name="Total 3 4 2 3 2 3 2 2" xfId="51283"/>
    <cellStyle name="Total 3 4 2 3 2 3 3" xfId="39475"/>
    <cellStyle name="Total 3 4 2 3 2 4" xfId="19482"/>
    <cellStyle name="Total 3 4 2 3 2 4 2" xfId="43103"/>
    <cellStyle name="Total 3 4 2 3 2 5" xfId="31295"/>
    <cellStyle name="Total 3 4 2 3 3" xfId="7201"/>
    <cellStyle name="Total 3 4 2 3 3 2" xfId="13486"/>
    <cellStyle name="Total 3 4 2 3 3 2 2" xfId="25296"/>
    <cellStyle name="Total 3 4 2 3 3 2 2 2" xfId="48915"/>
    <cellStyle name="Total 3 4 2 3 3 2 3" xfId="37107"/>
    <cellStyle name="Total 3 4 2 3 3 3" xfId="11819"/>
    <cellStyle name="Total 3 4 2 3 3 3 2" xfId="23629"/>
    <cellStyle name="Total 3 4 2 3 3 3 2 2" xfId="47248"/>
    <cellStyle name="Total 3 4 2 3 3 3 3" xfId="35440"/>
    <cellStyle name="Total 3 4 2 3 3 4" xfId="19015"/>
    <cellStyle name="Total 3 4 2 3 3 4 2" xfId="42636"/>
    <cellStyle name="Total 3 4 2 3 3 5" xfId="30828"/>
    <cellStyle name="Total 3 4 2 3 4" xfId="11114"/>
    <cellStyle name="Total 3 4 2 3 4 2" xfId="22924"/>
    <cellStyle name="Total 3 4 2 3 4 2 2" xfId="46543"/>
    <cellStyle name="Total 3 4 2 3 4 3" xfId="34735"/>
    <cellStyle name="Total 3 4 2 3 5" xfId="11444"/>
    <cellStyle name="Total 3 4 2 3 5 2" xfId="23254"/>
    <cellStyle name="Total 3 4 2 3 5 2 2" xfId="46873"/>
    <cellStyle name="Total 3 4 2 3 5 3" xfId="35065"/>
    <cellStyle name="Total 3 4 2 3 6" xfId="17549"/>
    <cellStyle name="Total 3 4 2 3 6 2" xfId="41170"/>
    <cellStyle name="Total 3 4 2 3 7" xfId="29362"/>
    <cellStyle name="Total 3 4 2 4" xfId="6655"/>
    <cellStyle name="Total 3 4 2 4 2" xfId="12940"/>
    <cellStyle name="Total 3 4 2 4 2 2" xfId="24750"/>
    <cellStyle name="Total 3 4 2 4 2 2 2" xfId="48369"/>
    <cellStyle name="Total 3 4 2 4 2 3" xfId="36561"/>
    <cellStyle name="Total 3 4 2 4 3" xfId="10447"/>
    <cellStyle name="Total 3 4 2 4 3 2" xfId="22257"/>
    <cellStyle name="Total 3 4 2 4 3 2 2" xfId="45876"/>
    <cellStyle name="Total 3 4 2 4 3 3" xfId="34068"/>
    <cellStyle name="Total 3 4 2 4 4" xfId="18469"/>
    <cellStyle name="Total 3 4 2 4 4 2" xfId="42090"/>
    <cellStyle name="Total 3 4 2 4 5" xfId="30282"/>
    <cellStyle name="Total 3 4 2 5" xfId="6399"/>
    <cellStyle name="Total 3 4 2 5 2" xfId="12685"/>
    <cellStyle name="Total 3 4 2 5 2 2" xfId="24495"/>
    <cellStyle name="Total 3 4 2 5 2 2 2" xfId="48114"/>
    <cellStyle name="Total 3 4 2 5 2 3" xfId="36306"/>
    <cellStyle name="Total 3 4 2 5 3" xfId="9271"/>
    <cellStyle name="Total 3 4 2 5 3 2" xfId="21081"/>
    <cellStyle name="Total 3 4 2 5 3 2 2" xfId="44700"/>
    <cellStyle name="Total 3 4 2 5 3 3" xfId="32892"/>
    <cellStyle name="Total 3 4 2 5 4" xfId="18214"/>
    <cellStyle name="Total 3 4 2 5 4 2" xfId="41835"/>
    <cellStyle name="Total 3 4 2 5 5" xfId="30027"/>
    <cellStyle name="Total 3 4 2 6" xfId="9522"/>
    <cellStyle name="Total 3 4 2 6 2" xfId="21332"/>
    <cellStyle name="Total 3 4 2 6 2 2" xfId="44951"/>
    <cellStyle name="Total 3 4 2 6 3" xfId="33143"/>
    <cellStyle name="Total 3 4 2 7" xfId="15345"/>
    <cellStyle name="Total 3 4 2 7 2" xfId="27155"/>
    <cellStyle name="Total 3 4 2 7 2 2" xfId="50774"/>
    <cellStyle name="Total 3 4 2 7 3" xfId="38966"/>
    <cellStyle name="Total 3 4 2 8" xfId="16930"/>
    <cellStyle name="Total 3 4 2 8 2" xfId="40551"/>
    <cellStyle name="Total 3 4 2 9" xfId="28743"/>
    <cellStyle name="Total 3 4 3" xfId="1759"/>
    <cellStyle name="Total 3 4 3 2" xfId="4413"/>
    <cellStyle name="Total 3 4 3 2 2" xfId="7944"/>
    <cellStyle name="Total 3 4 3 2 2 2" xfId="14229"/>
    <cellStyle name="Total 3 4 3 2 2 2 2" xfId="26039"/>
    <cellStyle name="Total 3 4 3 2 2 2 2 2" xfId="49658"/>
    <cellStyle name="Total 3 4 3 2 2 2 3" xfId="37850"/>
    <cellStyle name="Total 3 4 3 2 2 3" xfId="10377"/>
    <cellStyle name="Total 3 4 3 2 2 3 2" xfId="22187"/>
    <cellStyle name="Total 3 4 3 2 2 3 2 2" xfId="45806"/>
    <cellStyle name="Total 3 4 3 2 2 3 3" xfId="33998"/>
    <cellStyle name="Total 3 4 3 2 2 4" xfId="19758"/>
    <cellStyle name="Total 3 4 3 2 2 4 2" xfId="43379"/>
    <cellStyle name="Total 3 4 3 2 2 5" xfId="31571"/>
    <cellStyle name="Total 3 4 3 2 3" xfId="6896"/>
    <cellStyle name="Total 3 4 3 2 3 2" xfId="13181"/>
    <cellStyle name="Total 3 4 3 2 3 2 2" xfId="24991"/>
    <cellStyle name="Total 3 4 3 2 3 2 2 2" xfId="48610"/>
    <cellStyle name="Total 3 4 3 2 3 2 3" xfId="36802"/>
    <cellStyle name="Total 3 4 3 2 3 3" xfId="11880"/>
    <cellStyle name="Total 3 4 3 2 3 3 2" xfId="23690"/>
    <cellStyle name="Total 3 4 3 2 3 3 2 2" xfId="47309"/>
    <cellStyle name="Total 3 4 3 2 3 3 3" xfId="35501"/>
    <cellStyle name="Total 3 4 3 2 3 4" xfId="18710"/>
    <cellStyle name="Total 3 4 3 2 3 4 2" xfId="42331"/>
    <cellStyle name="Total 3 4 3 2 3 5" xfId="30523"/>
    <cellStyle name="Total 3 4 3 2 4" xfId="11512"/>
    <cellStyle name="Total 3 4 3 2 4 2" xfId="23322"/>
    <cellStyle name="Total 3 4 3 2 4 2 2" xfId="46941"/>
    <cellStyle name="Total 3 4 3 2 4 3" xfId="35133"/>
    <cellStyle name="Total 3 4 3 2 5" xfId="11789"/>
    <cellStyle name="Total 3 4 3 2 5 2" xfId="23599"/>
    <cellStyle name="Total 3 4 3 2 5 2 2" xfId="47218"/>
    <cellStyle name="Total 3 4 3 2 5 3" xfId="35410"/>
    <cellStyle name="Total 3 4 3 2 6" xfId="17757"/>
    <cellStyle name="Total 3 4 3 2 6 2" xfId="41378"/>
    <cellStyle name="Total 3 4 3 2 7" xfId="29570"/>
    <cellStyle name="Total 3 4 3 3" xfId="6959"/>
    <cellStyle name="Total 3 4 3 3 2" xfId="13244"/>
    <cellStyle name="Total 3 4 3 3 2 2" xfId="25054"/>
    <cellStyle name="Total 3 4 3 3 2 2 2" xfId="48673"/>
    <cellStyle name="Total 3 4 3 3 2 3" xfId="36865"/>
    <cellStyle name="Total 3 4 3 3 3" xfId="9389"/>
    <cellStyle name="Total 3 4 3 3 3 2" xfId="21199"/>
    <cellStyle name="Total 3 4 3 3 3 2 2" xfId="44818"/>
    <cellStyle name="Total 3 4 3 3 3 3" xfId="33010"/>
    <cellStyle name="Total 3 4 3 3 4" xfId="18773"/>
    <cellStyle name="Total 3 4 3 3 4 2" xfId="42394"/>
    <cellStyle name="Total 3 4 3 3 5" xfId="30586"/>
    <cellStyle name="Total 3 4 3 4" xfId="8015"/>
    <cellStyle name="Total 3 4 3 4 2" xfId="14300"/>
    <cellStyle name="Total 3 4 3 4 2 2" xfId="26110"/>
    <cellStyle name="Total 3 4 3 4 2 2 2" xfId="49729"/>
    <cellStyle name="Total 3 4 3 4 2 3" xfId="37921"/>
    <cellStyle name="Total 3 4 3 4 3" xfId="9496"/>
    <cellStyle name="Total 3 4 3 4 3 2" xfId="21306"/>
    <cellStyle name="Total 3 4 3 4 3 2 2" xfId="44925"/>
    <cellStyle name="Total 3 4 3 4 3 3" xfId="33117"/>
    <cellStyle name="Total 3 4 3 4 4" xfId="19829"/>
    <cellStyle name="Total 3 4 3 4 4 2" xfId="43450"/>
    <cellStyle name="Total 3 4 3 4 5" xfId="31642"/>
    <cellStyle name="Total 3 4 3 5" xfId="9963"/>
    <cellStyle name="Total 3 4 3 5 2" xfId="21773"/>
    <cellStyle name="Total 3 4 3 5 2 2" xfId="45392"/>
    <cellStyle name="Total 3 4 3 5 3" xfId="33584"/>
    <cellStyle name="Total 3 4 3 6" xfId="16498"/>
    <cellStyle name="Total 3 4 3 6 2" xfId="28308"/>
    <cellStyle name="Total 3 4 3 6 2 2" xfId="51927"/>
    <cellStyle name="Total 3 4 3 6 3" xfId="40119"/>
    <cellStyle name="Total 3 4 3 7" xfId="17138"/>
    <cellStyle name="Total 3 4 3 7 2" xfId="40759"/>
    <cellStyle name="Total 3 4 3 8" xfId="28951"/>
    <cellStyle name="Total 3 4 4" xfId="3845"/>
    <cellStyle name="Total 3 4 4 2" xfId="7737"/>
    <cellStyle name="Total 3 4 4 2 2" xfId="14022"/>
    <cellStyle name="Total 3 4 4 2 2 2" xfId="25832"/>
    <cellStyle name="Total 3 4 4 2 2 2 2" xfId="49451"/>
    <cellStyle name="Total 3 4 4 2 2 3" xfId="37643"/>
    <cellStyle name="Total 3 4 4 2 3" xfId="16354"/>
    <cellStyle name="Total 3 4 4 2 3 2" xfId="28164"/>
    <cellStyle name="Total 3 4 4 2 3 2 2" xfId="51783"/>
    <cellStyle name="Total 3 4 4 2 3 3" xfId="39975"/>
    <cellStyle name="Total 3 4 4 2 4" xfId="19551"/>
    <cellStyle name="Total 3 4 4 2 4 2" xfId="43172"/>
    <cellStyle name="Total 3 4 4 2 5" xfId="31364"/>
    <cellStyle name="Total 3 4 4 3" xfId="6474"/>
    <cellStyle name="Total 3 4 4 3 2" xfId="12760"/>
    <cellStyle name="Total 3 4 4 3 2 2" xfId="24570"/>
    <cellStyle name="Total 3 4 4 3 2 2 2" xfId="48189"/>
    <cellStyle name="Total 3 4 4 3 2 3" xfId="36381"/>
    <cellStyle name="Total 3 4 4 3 3" xfId="15883"/>
    <cellStyle name="Total 3 4 4 3 3 2" xfId="27693"/>
    <cellStyle name="Total 3 4 4 3 3 2 2" xfId="51312"/>
    <cellStyle name="Total 3 4 4 3 3 3" xfId="39504"/>
    <cellStyle name="Total 3 4 4 3 4" xfId="18289"/>
    <cellStyle name="Total 3 4 4 3 4 2" xfId="41910"/>
    <cellStyle name="Total 3 4 4 3 5" xfId="30102"/>
    <cellStyle name="Total 3 4 4 4" xfId="11183"/>
    <cellStyle name="Total 3 4 4 4 2" xfId="22993"/>
    <cellStyle name="Total 3 4 4 4 2 2" xfId="46612"/>
    <cellStyle name="Total 3 4 4 4 3" xfId="34804"/>
    <cellStyle name="Total 3 4 4 5" xfId="11731"/>
    <cellStyle name="Total 3 4 4 5 2" xfId="23541"/>
    <cellStyle name="Total 3 4 4 5 2 2" xfId="47160"/>
    <cellStyle name="Total 3 4 4 5 3" xfId="35352"/>
    <cellStyle name="Total 3 4 4 6" xfId="17618"/>
    <cellStyle name="Total 3 4 4 6 2" xfId="41239"/>
    <cellStyle name="Total 3 4 4 7" xfId="29431"/>
    <cellStyle name="Total 3 4 5" xfId="6725"/>
    <cellStyle name="Total 3 4 5 2" xfId="13010"/>
    <cellStyle name="Total 3 4 5 2 2" xfId="24820"/>
    <cellStyle name="Total 3 4 5 2 2 2" xfId="48439"/>
    <cellStyle name="Total 3 4 5 2 3" xfId="36631"/>
    <cellStyle name="Total 3 4 5 3" xfId="9021"/>
    <cellStyle name="Total 3 4 5 3 2" xfId="20831"/>
    <cellStyle name="Total 3 4 5 3 2 2" xfId="44450"/>
    <cellStyle name="Total 3 4 5 3 3" xfId="32642"/>
    <cellStyle name="Total 3 4 5 4" xfId="18539"/>
    <cellStyle name="Total 3 4 5 4 2" xfId="42160"/>
    <cellStyle name="Total 3 4 5 5" xfId="30352"/>
    <cellStyle name="Total 3 4 6" xfId="6885"/>
    <cellStyle name="Total 3 4 6 2" xfId="13170"/>
    <cellStyle name="Total 3 4 6 2 2" xfId="24980"/>
    <cellStyle name="Total 3 4 6 2 2 2" xfId="48599"/>
    <cellStyle name="Total 3 4 6 2 3" xfId="36791"/>
    <cellStyle name="Total 3 4 6 3" xfId="10268"/>
    <cellStyle name="Total 3 4 6 3 2" xfId="22078"/>
    <cellStyle name="Total 3 4 6 3 2 2" xfId="45697"/>
    <cellStyle name="Total 3 4 6 3 3" xfId="33889"/>
    <cellStyle name="Total 3 4 6 4" xfId="18699"/>
    <cellStyle name="Total 3 4 6 4 2" xfId="42320"/>
    <cellStyle name="Total 3 4 6 5" xfId="30512"/>
    <cellStyle name="Total 3 4 7" xfId="9594"/>
    <cellStyle name="Total 3 4 7 2" xfId="21404"/>
    <cellStyle name="Total 3 4 7 2 2" xfId="45023"/>
    <cellStyle name="Total 3 4 7 3" xfId="33215"/>
    <cellStyle name="Total 3 4 8" xfId="15233"/>
    <cellStyle name="Total 3 4 8 2" xfId="27043"/>
    <cellStyle name="Total 3 4 8 2 2" xfId="50662"/>
    <cellStyle name="Total 3 4 8 3" xfId="38854"/>
    <cellStyle name="Total 3 4 9" xfId="16999"/>
    <cellStyle name="Total 3 4 9 2" xfId="40620"/>
    <cellStyle name="Total 3 5" xfId="1130"/>
    <cellStyle name="Total 3 5 10" xfId="28837"/>
    <cellStyle name="Total 3 5 2" xfId="1059"/>
    <cellStyle name="Total 3 5 2 2" xfId="1718"/>
    <cellStyle name="Total 3 5 2 2 2" xfId="4372"/>
    <cellStyle name="Total 3 5 2 2 2 2" xfId="7933"/>
    <cellStyle name="Total 3 5 2 2 2 2 2" xfId="14218"/>
    <cellStyle name="Total 3 5 2 2 2 2 2 2" xfId="26028"/>
    <cellStyle name="Total 3 5 2 2 2 2 2 2 2" xfId="49647"/>
    <cellStyle name="Total 3 5 2 2 2 2 2 3" xfId="37839"/>
    <cellStyle name="Total 3 5 2 2 2 2 3" xfId="12177"/>
    <cellStyle name="Total 3 5 2 2 2 2 3 2" xfId="23987"/>
    <cellStyle name="Total 3 5 2 2 2 2 3 2 2" xfId="47606"/>
    <cellStyle name="Total 3 5 2 2 2 2 3 3" xfId="35798"/>
    <cellStyle name="Total 3 5 2 2 2 2 4" xfId="19747"/>
    <cellStyle name="Total 3 5 2 2 2 2 4 2" xfId="43368"/>
    <cellStyle name="Total 3 5 2 2 2 2 5" xfId="31560"/>
    <cellStyle name="Total 3 5 2 2 2 3" xfId="7111"/>
    <cellStyle name="Total 3 5 2 2 2 3 2" xfId="13396"/>
    <cellStyle name="Total 3 5 2 2 2 3 2 2" xfId="25206"/>
    <cellStyle name="Total 3 5 2 2 2 3 2 2 2" xfId="48825"/>
    <cellStyle name="Total 3 5 2 2 2 3 2 3" xfId="37017"/>
    <cellStyle name="Total 3 5 2 2 2 3 3" xfId="15649"/>
    <cellStyle name="Total 3 5 2 2 2 3 3 2" xfId="27459"/>
    <cellStyle name="Total 3 5 2 2 2 3 3 2 2" xfId="51078"/>
    <cellStyle name="Total 3 5 2 2 2 3 3 3" xfId="39270"/>
    <cellStyle name="Total 3 5 2 2 2 3 4" xfId="18925"/>
    <cellStyle name="Total 3 5 2 2 2 3 4 2" xfId="42546"/>
    <cellStyle name="Total 3 5 2 2 2 3 5" xfId="30738"/>
    <cellStyle name="Total 3 5 2 2 2 4" xfId="11486"/>
    <cellStyle name="Total 3 5 2 2 2 4 2" xfId="23296"/>
    <cellStyle name="Total 3 5 2 2 2 4 2 2" xfId="46915"/>
    <cellStyle name="Total 3 5 2 2 2 4 3" xfId="35107"/>
    <cellStyle name="Total 3 5 2 2 2 5" xfId="15504"/>
    <cellStyle name="Total 3 5 2 2 2 5 2" xfId="27314"/>
    <cellStyle name="Total 3 5 2 2 2 5 2 2" xfId="50933"/>
    <cellStyle name="Total 3 5 2 2 2 5 3" xfId="39125"/>
    <cellStyle name="Total 3 5 2 2 2 6" xfId="17750"/>
    <cellStyle name="Total 3 5 2 2 2 6 2" xfId="41371"/>
    <cellStyle name="Total 3 5 2 2 2 7" xfId="29563"/>
    <cellStyle name="Total 3 5 2 2 3" xfId="6948"/>
    <cellStyle name="Total 3 5 2 2 3 2" xfId="13233"/>
    <cellStyle name="Total 3 5 2 2 3 2 2" xfId="25043"/>
    <cellStyle name="Total 3 5 2 2 3 2 2 2" xfId="48662"/>
    <cellStyle name="Total 3 5 2 2 3 2 3" xfId="36854"/>
    <cellStyle name="Total 3 5 2 2 3 3" xfId="9092"/>
    <cellStyle name="Total 3 5 2 2 3 3 2" xfId="20902"/>
    <cellStyle name="Total 3 5 2 2 3 3 2 2" xfId="44521"/>
    <cellStyle name="Total 3 5 2 2 3 3 3" xfId="32713"/>
    <cellStyle name="Total 3 5 2 2 3 4" xfId="18762"/>
    <cellStyle name="Total 3 5 2 2 3 4 2" xfId="42383"/>
    <cellStyle name="Total 3 5 2 2 3 5" xfId="30575"/>
    <cellStyle name="Total 3 5 2 2 4" xfId="7983"/>
    <cellStyle name="Total 3 5 2 2 4 2" xfId="14268"/>
    <cellStyle name="Total 3 5 2 2 4 2 2" xfId="26078"/>
    <cellStyle name="Total 3 5 2 2 4 2 2 2" xfId="49697"/>
    <cellStyle name="Total 3 5 2 2 4 2 3" xfId="37889"/>
    <cellStyle name="Total 3 5 2 2 4 3" xfId="15573"/>
    <cellStyle name="Total 3 5 2 2 4 3 2" xfId="27383"/>
    <cellStyle name="Total 3 5 2 2 4 3 2 2" xfId="51002"/>
    <cellStyle name="Total 3 5 2 2 4 3 3" xfId="39194"/>
    <cellStyle name="Total 3 5 2 2 4 4" xfId="19797"/>
    <cellStyle name="Total 3 5 2 2 4 4 2" xfId="43418"/>
    <cellStyle name="Total 3 5 2 2 4 5" xfId="31610"/>
    <cellStyle name="Total 3 5 2 2 5" xfId="9946"/>
    <cellStyle name="Total 3 5 2 2 5 2" xfId="21756"/>
    <cellStyle name="Total 3 5 2 2 5 2 2" xfId="45375"/>
    <cellStyle name="Total 3 5 2 2 5 3" xfId="33567"/>
    <cellStyle name="Total 3 5 2 2 6" xfId="16496"/>
    <cellStyle name="Total 3 5 2 2 6 2" xfId="28306"/>
    <cellStyle name="Total 3 5 2 2 6 2 2" xfId="51925"/>
    <cellStyle name="Total 3 5 2 2 6 3" xfId="40117"/>
    <cellStyle name="Total 3 5 2 2 7" xfId="17131"/>
    <cellStyle name="Total 3 5 2 2 7 2" xfId="40752"/>
    <cellStyle name="Total 3 5 2 2 8" xfId="28944"/>
    <cellStyle name="Total 3 5 2 3" xfId="3803"/>
    <cellStyle name="Total 3 5 2 3 2" xfId="7695"/>
    <cellStyle name="Total 3 5 2 3 2 2" xfId="13980"/>
    <cellStyle name="Total 3 5 2 3 2 2 2" xfId="25790"/>
    <cellStyle name="Total 3 5 2 3 2 2 2 2" xfId="49409"/>
    <cellStyle name="Total 3 5 2 3 2 2 3" xfId="37601"/>
    <cellStyle name="Total 3 5 2 3 2 3" xfId="15460"/>
    <cellStyle name="Total 3 5 2 3 2 3 2" xfId="27270"/>
    <cellStyle name="Total 3 5 2 3 2 3 2 2" xfId="50889"/>
    <cellStyle name="Total 3 5 2 3 2 3 3" xfId="39081"/>
    <cellStyle name="Total 3 5 2 3 2 4" xfId="19509"/>
    <cellStyle name="Total 3 5 2 3 2 4 2" xfId="43130"/>
    <cellStyle name="Total 3 5 2 3 2 5" xfId="31322"/>
    <cellStyle name="Total 3 5 2 3 3" xfId="6893"/>
    <cellStyle name="Total 3 5 2 3 3 2" xfId="13178"/>
    <cellStyle name="Total 3 5 2 3 3 2 2" xfId="24988"/>
    <cellStyle name="Total 3 5 2 3 3 2 2 2" xfId="48607"/>
    <cellStyle name="Total 3 5 2 3 3 2 3" xfId="36799"/>
    <cellStyle name="Total 3 5 2 3 3 3" xfId="15778"/>
    <cellStyle name="Total 3 5 2 3 3 3 2" xfId="27588"/>
    <cellStyle name="Total 3 5 2 3 3 3 2 2" xfId="51207"/>
    <cellStyle name="Total 3 5 2 3 3 3 3" xfId="39399"/>
    <cellStyle name="Total 3 5 2 3 3 4" xfId="18707"/>
    <cellStyle name="Total 3 5 2 3 3 4 2" xfId="42328"/>
    <cellStyle name="Total 3 5 2 3 3 5" xfId="30520"/>
    <cellStyle name="Total 3 5 2 3 4" xfId="11141"/>
    <cellStyle name="Total 3 5 2 3 4 2" xfId="22951"/>
    <cellStyle name="Total 3 5 2 3 4 2 2" xfId="46570"/>
    <cellStyle name="Total 3 5 2 3 4 3" xfId="34762"/>
    <cellStyle name="Total 3 5 2 3 5" xfId="11634"/>
    <cellStyle name="Total 3 5 2 3 5 2" xfId="23444"/>
    <cellStyle name="Total 3 5 2 3 5 2 2" xfId="47063"/>
    <cellStyle name="Total 3 5 2 3 5 3" xfId="35255"/>
    <cellStyle name="Total 3 5 2 3 6" xfId="17576"/>
    <cellStyle name="Total 3 5 2 3 6 2" xfId="41197"/>
    <cellStyle name="Total 3 5 2 3 7" xfId="29389"/>
    <cellStyle name="Total 3 5 2 4" xfId="6682"/>
    <cellStyle name="Total 3 5 2 4 2" xfId="12967"/>
    <cellStyle name="Total 3 5 2 4 2 2" xfId="24777"/>
    <cellStyle name="Total 3 5 2 4 2 2 2" xfId="48396"/>
    <cellStyle name="Total 3 5 2 4 2 3" xfId="36588"/>
    <cellStyle name="Total 3 5 2 4 3" xfId="10338"/>
    <cellStyle name="Total 3 5 2 4 3 2" xfId="22148"/>
    <cellStyle name="Total 3 5 2 4 3 2 2" xfId="45767"/>
    <cellStyle name="Total 3 5 2 4 3 3" xfId="33959"/>
    <cellStyle name="Total 3 5 2 4 4" xfId="18496"/>
    <cellStyle name="Total 3 5 2 4 4 2" xfId="42117"/>
    <cellStyle name="Total 3 5 2 4 5" xfId="30309"/>
    <cellStyle name="Total 3 5 2 5" xfId="6795"/>
    <cellStyle name="Total 3 5 2 5 2" xfId="13080"/>
    <cellStyle name="Total 3 5 2 5 2 2" xfId="24890"/>
    <cellStyle name="Total 3 5 2 5 2 2 2" xfId="48509"/>
    <cellStyle name="Total 3 5 2 5 2 3" xfId="36701"/>
    <cellStyle name="Total 3 5 2 5 3" xfId="11364"/>
    <cellStyle name="Total 3 5 2 5 3 2" xfId="23174"/>
    <cellStyle name="Total 3 5 2 5 3 2 2" xfId="46793"/>
    <cellStyle name="Total 3 5 2 5 3 3" xfId="34985"/>
    <cellStyle name="Total 3 5 2 5 4" xfId="18609"/>
    <cellStyle name="Total 3 5 2 5 4 2" xfId="42230"/>
    <cellStyle name="Total 3 5 2 5 5" xfId="30422"/>
    <cellStyle name="Total 3 5 2 6" xfId="9549"/>
    <cellStyle name="Total 3 5 2 6 2" xfId="21359"/>
    <cellStyle name="Total 3 5 2 6 2 2" xfId="44978"/>
    <cellStyle name="Total 3 5 2 6 3" xfId="33170"/>
    <cellStyle name="Total 3 5 2 7" xfId="11912"/>
    <cellStyle name="Total 3 5 2 7 2" xfId="23722"/>
    <cellStyle name="Total 3 5 2 7 2 2" xfId="47341"/>
    <cellStyle name="Total 3 5 2 7 3" xfId="35533"/>
    <cellStyle name="Total 3 5 2 8" xfId="16957"/>
    <cellStyle name="Total 3 5 2 8 2" xfId="40578"/>
    <cellStyle name="Total 3 5 2 9" xfId="28770"/>
    <cellStyle name="Total 3 5 3" xfId="1709"/>
    <cellStyle name="Total 3 5 3 2" xfId="4363"/>
    <cellStyle name="Total 3 5 3 2 2" xfId="7927"/>
    <cellStyle name="Total 3 5 3 2 2 2" xfId="14212"/>
    <cellStyle name="Total 3 5 3 2 2 2 2" xfId="26022"/>
    <cellStyle name="Total 3 5 3 2 2 2 2 2" xfId="49641"/>
    <cellStyle name="Total 3 5 3 2 2 2 3" xfId="37833"/>
    <cellStyle name="Total 3 5 3 2 2 3" xfId="9853"/>
    <cellStyle name="Total 3 5 3 2 2 3 2" xfId="21663"/>
    <cellStyle name="Total 3 5 3 2 2 3 2 2" xfId="45282"/>
    <cellStyle name="Total 3 5 3 2 2 3 3" xfId="33474"/>
    <cellStyle name="Total 3 5 3 2 2 4" xfId="19741"/>
    <cellStyle name="Total 3 5 3 2 2 4 2" xfId="43362"/>
    <cellStyle name="Total 3 5 3 2 2 5" xfId="31554"/>
    <cellStyle name="Total 3 5 3 2 3" xfId="8129"/>
    <cellStyle name="Total 3 5 3 2 3 2" xfId="14414"/>
    <cellStyle name="Total 3 5 3 2 3 2 2" xfId="26224"/>
    <cellStyle name="Total 3 5 3 2 3 2 2 2" xfId="49843"/>
    <cellStyle name="Total 3 5 3 2 3 2 3" xfId="38035"/>
    <cellStyle name="Total 3 5 3 2 3 3" xfId="9515"/>
    <cellStyle name="Total 3 5 3 2 3 3 2" xfId="21325"/>
    <cellStyle name="Total 3 5 3 2 3 3 2 2" xfId="44944"/>
    <cellStyle name="Total 3 5 3 2 3 3 3" xfId="33136"/>
    <cellStyle name="Total 3 5 3 2 3 4" xfId="19943"/>
    <cellStyle name="Total 3 5 3 2 3 4 2" xfId="43564"/>
    <cellStyle name="Total 3 5 3 2 3 5" xfId="31756"/>
    <cellStyle name="Total 3 5 3 2 4" xfId="11479"/>
    <cellStyle name="Total 3 5 3 2 4 2" xfId="23289"/>
    <cellStyle name="Total 3 5 3 2 4 2 2" xfId="46908"/>
    <cellStyle name="Total 3 5 3 2 4 3" xfId="35100"/>
    <cellStyle name="Total 3 5 3 2 5" xfId="12162"/>
    <cellStyle name="Total 3 5 3 2 5 2" xfId="23972"/>
    <cellStyle name="Total 3 5 3 2 5 2 2" xfId="47591"/>
    <cellStyle name="Total 3 5 3 2 5 3" xfId="35783"/>
    <cellStyle name="Total 3 5 3 2 6" xfId="17744"/>
    <cellStyle name="Total 3 5 3 2 6 2" xfId="41365"/>
    <cellStyle name="Total 3 5 3 2 7" xfId="29557"/>
    <cellStyle name="Total 3 5 3 3" xfId="6942"/>
    <cellStyle name="Total 3 5 3 3 2" xfId="13227"/>
    <cellStyle name="Total 3 5 3 3 2 2" xfId="25037"/>
    <cellStyle name="Total 3 5 3 3 2 2 2" xfId="48656"/>
    <cellStyle name="Total 3 5 3 3 2 3" xfId="36848"/>
    <cellStyle name="Total 3 5 3 3 3" xfId="12579"/>
    <cellStyle name="Total 3 5 3 3 3 2" xfId="24389"/>
    <cellStyle name="Total 3 5 3 3 3 2 2" xfId="48008"/>
    <cellStyle name="Total 3 5 3 3 3 3" xfId="36200"/>
    <cellStyle name="Total 3 5 3 3 4" xfId="18756"/>
    <cellStyle name="Total 3 5 3 3 4 2" xfId="42377"/>
    <cellStyle name="Total 3 5 3 3 5" xfId="30569"/>
    <cellStyle name="Total 3 5 3 4" xfId="7149"/>
    <cellStyle name="Total 3 5 3 4 2" xfId="13434"/>
    <cellStyle name="Total 3 5 3 4 2 2" xfId="25244"/>
    <cellStyle name="Total 3 5 3 4 2 2 2" xfId="48863"/>
    <cellStyle name="Total 3 5 3 4 2 3" xfId="37055"/>
    <cellStyle name="Total 3 5 3 4 3" xfId="9145"/>
    <cellStyle name="Total 3 5 3 4 3 2" xfId="20955"/>
    <cellStyle name="Total 3 5 3 4 3 2 2" xfId="44574"/>
    <cellStyle name="Total 3 5 3 4 3 3" xfId="32766"/>
    <cellStyle name="Total 3 5 3 4 4" xfId="18963"/>
    <cellStyle name="Total 3 5 3 4 4 2" xfId="42584"/>
    <cellStyle name="Total 3 5 3 4 5" xfId="30776"/>
    <cellStyle name="Total 3 5 3 5" xfId="9938"/>
    <cellStyle name="Total 3 5 3 5 2" xfId="21748"/>
    <cellStyle name="Total 3 5 3 5 2 2" xfId="45367"/>
    <cellStyle name="Total 3 5 3 5 3" xfId="33559"/>
    <cellStyle name="Total 3 5 3 6" xfId="15791"/>
    <cellStyle name="Total 3 5 3 6 2" xfId="27601"/>
    <cellStyle name="Total 3 5 3 6 2 2" xfId="51220"/>
    <cellStyle name="Total 3 5 3 6 3" xfId="39412"/>
    <cellStyle name="Total 3 5 3 7" xfId="17125"/>
    <cellStyle name="Total 3 5 3 7 2" xfId="40746"/>
    <cellStyle name="Total 3 5 3 8" xfId="28938"/>
    <cellStyle name="Total 3 5 4" xfId="3871"/>
    <cellStyle name="Total 3 5 4 2" xfId="7762"/>
    <cellStyle name="Total 3 5 4 2 2" xfId="14047"/>
    <cellStyle name="Total 3 5 4 2 2 2" xfId="25857"/>
    <cellStyle name="Total 3 5 4 2 2 2 2" xfId="49476"/>
    <cellStyle name="Total 3 5 4 2 2 3" xfId="37668"/>
    <cellStyle name="Total 3 5 4 2 3" xfId="16644"/>
    <cellStyle name="Total 3 5 4 2 3 2" xfId="28454"/>
    <cellStyle name="Total 3 5 4 2 3 2 2" xfId="52073"/>
    <cellStyle name="Total 3 5 4 2 3 3" xfId="40265"/>
    <cellStyle name="Total 3 5 4 2 4" xfId="19576"/>
    <cellStyle name="Total 3 5 4 2 4 2" xfId="43197"/>
    <cellStyle name="Total 3 5 4 2 5" xfId="31389"/>
    <cellStyle name="Total 3 5 4 3" xfId="7599"/>
    <cellStyle name="Total 3 5 4 3 2" xfId="13884"/>
    <cellStyle name="Total 3 5 4 3 2 2" xfId="25694"/>
    <cellStyle name="Total 3 5 4 3 2 2 2" xfId="49313"/>
    <cellStyle name="Total 3 5 4 3 2 3" xfId="37505"/>
    <cellStyle name="Total 3 5 4 3 3" xfId="10157"/>
    <cellStyle name="Total 3 5 4 3 3 2" xfId="21967"/>
    <cellStyle name="Total 3 5 4 3 3 2 2" xfId="45586"/>
    <cellStyle name="Total 3 5 4 3 3 3" xfId="33778"/>
    <cellStyle name="Total 3 5 4 3 4" xfId="19413"/>
    <cellStyle name="Total 3 5 4 3 4 2" xfId="43034"/>
    <cellStyle name="Total 3 5 4 3 5" xfId="31226"/>
    <cellStyle name="Total 3 5 4 4" xfId="11209"/>
    <cellStyle name="Total 3 5 4 4 2" xfId="23019"/>
    <cellStyle name="Total 3 5 4 4 2 2" xfId="46638"/>
    <cellStyle name="Total 3 5 4 4 3" xfId="34830"/>
    <cellStyle name="Total 3 5 4 5" xfId="15389"/>
    <cellStyle name="Total 3 5 4 5 2" xfId="27199"/>
    <cellStyle name="Total 3 5 4 5 2 2" xfId="50818"/>
    <cellStyle name="Total 3 5 4 5 3" xfId="39010"/>
    <cellStyle name="Total 3 5 4 6" xfId="17643"/>
    <cellStyle name="Total 3 5 4 6 2" xfId="41264"/>
    <cellStyle name="Total 3 5 4 7" xfId="29456"/>
    <cellStyle name="Total 3 5 5" xfId="6750"/>
    <cellStyle name="Total 3 5 5 2" xfId="13035"/>
    <cellStyle name="Total 3 5 5 2 2" xfId="24845"/>
    <cellStyle name="Total 3 5 5 2 2 2" xfId="48464"/>
    <cellStyle name="Total 3 5 5 2 3" xfId="36656"/>
    <cellStyle name="Total 3 5 5 3" xfId="15276"/>
    <cellStyle name="Total 3 5 5 3 2" xfId="27086"/>
    <cellStyle name="Total 3 5 5 3 2 2" xfId="50705"/>
    <cellStyle name="Total 3 5 5 3 3" xfId="38897"/>
    <cellStyle name="Total 3 5 5 4" xfId="18564"/>
    <cellStyle name="Total 3 5 5 4 2" xfId="42185"/>
    <cellStyle name="Total 3 5 5 5" xfId="30377"/>
    <cellStyle name="Total 3 5 6" xfId="7315"/>
    <cellStyle name="Total 3 5 6 2" xfId="13600"/>
    <cellStyle name="Total 3 5 6 2 2" xfId="25410"/>
    <cellStyle name="Total 3 5 6 2 2 2" xfId="49029"/>
    <cellStyle name="Total 3 5 6 2 3" xfId="37221"/>
    <cellStyle name="Total 3 5 6 3" xfId="11349"/>
    <cellStyle name="Total 3 5 6 3 2" xfId="23159"/>
    <cellStyle name="Total 3 5 6 3 2 2" xfId="46778"/>
    <cellStyle name="Total 3 5 6 3 3" xfId="34970"/>
    <cellStyle name="Total 3 5 6 4" xfId="19129"/>
    <cellStyle name="Total 3 5 6 4 2" xfId="42750"/>
    <cellStyle name="Total 3 5 6 5" xfId="30942"/>
    <cellStyle name="Total 3 5 7" xfId="9620"/>
    <cellStyle name="Total 3 5 7 2" xfId="21430"/>
    <cellStyle name="Total 3 5 7 2 2" xfId="45049"/>
    <cellStyle name="Total 3 5 7 3" xfId="33241"/>
    <cellStyle name="Total 3 5 8" xfId="12099"/>
    <cellStyle name="Total 3 5 8 2" xfId="23909"/>
    <cellStyle name="Total 3 5 8 2 2" xfId="47528"/>
    <cellStyle name="Total 3 5 8 3" xfId="35720"/>
    <cellStyle name="Total 3 5 9" xfId="17024"/>
    <cellStyle name="Total 3 5 9 2" xfId="40645"/>
    <cellStyle name="Total 3 6" xfId="1080"/>
    <cellStyle name="Total 3 6 2" xfId="1727"/>
    <cellStyle name="Total 3 6 2 2" xfId="4381"/>
    <cellStyle name="Total 3 6 2 2 2" xfId="7937"/>
    <cellStyle name="Total 3 6 2 2 2 2" xfId="14222"/>
    <cellStyle name="Total 3 6 2 2 2 2 2" xfId="26032"/>
    <cellStyle name="Total 3 6 2 2 2 2 2 2" xfId="49651"/>
    <cellStyle name="Total 3 6 2 2 2 2 3" xfId="37843"/>
    <cellStyle name="Total 3 6 2 2 2 3" xfId="9439"/>
    <cellStyle name="Total 3 6 2 2 2 3 2" xfId="21249"/>
    <cellStyle name="Total 3 6 2 2 2 3 2 2" xfId="44868"/>
    <cellStyle name="Total 3 6 2 2 2 3 3" xfId="33060"/>
    <cellStyle name="Total 3 6 2 2 2 4" xfId="19751"/>
    <cellStyle name="Total 3 6 2 2 2 4 2" xfId="43372"/>
    <cellStyle name="Total 3 6 2 2 2 5" xfId="31564"/>
    <cellStyle name="Total 3 6 2 2 3" xfId="7027"/>
    <cellStyle name="Total 3 6 2 2 3 2" xfId="13312"/>
    <cellStyle name="Total 3 6 2 2 3 2 2" xfId="25122"/>
    <cellStyle name="Total 3 6 2 2 3 2 2 2" xfId="48741"/>
    <cellStyle name="Total 3 6 2 2 3 2 3" xfId="36933"/>
    <cellStyle name="Total 3 6 2 2 3 3" xfId="12184"/>
    <cellStyle name="Total 3 6 2 2 3 3 2" xfId="23994"/>
    <cellStyle name="Total 3 6 2 2 3 3 2 2" xfId="47613"/>
    <cellStyle name="Total 3 6 2 2 3 3 3" xfId="35805"/>
    <cellStyle name="Total 3 6 2 2 3 4" xfId="18841"/>
    <cellStyle name="Total 3 6 2 2 3 4 2" xfId="42462"/>
    <cellStyle name="Total 3 6 2 2 3 5" xfId="30654"/>
    <cellStyle name="Total 3 6 2 2 4" xfId="11491"/>
    <cellStyle name="Total 3 6 2 2 4 2" xfId="23301"/>
    <cellStyle name="Total 3 6 2 2 4 2 2" xfId="46920"/>
    <cellStyle name="Total 3 6 2 2 4 3" xfId="35112"/>
    <cellStyle name="Total 3 6 2 2 5" xfId="15340"/>
    <cellStyle name="Total 3 6 2 2 5 2" xfId="27150"/>
    <cellStyle name="Total 3 6 2 2 5 2 2" xfId="50769"/>
    <cellStyle name="Total 3 6 2 2 5 3" xfId="38961"/>
    <cellStyle name="Total 3 6 2 2 6" xfId="17753"/>
    <cellStyle name="Total 3 6 2 2 6 2" xfId="41374"/>
    <cellStyle name="Total 3 6 2 2 7" xfId="29566"/>
    <cellStyle name="Total 3 6 2 3" xfId="6952"/>
    <cellStyle name="Total 3 6 2 3 2" xfId="13237"/>
    <cellStyle name="Total 3 6 2 3 2 2" xfId="25047"/>
    <cellStyle name="Total 3 6 2 3 2 2 2" xfId="48666"/>
    <cellStyle name="Total 3 6 2 3 2 3" xfId="36858"/>
    <cellStyle name="Total 3 6 2 3 3" xfId="11545"/>
    <cellStyle name="Total 3 6 2 3 3 2" xfId="23355"/>
    <cellStyle name="Total 3 6 2 3 3 2 2" xfId="46974"/>
    <cellStyle name="Total 3 6 2 3 3 3" xfId="35166"/>
    <cellStyle name="Total 3 6 2 3 4" xfId="18766"/>
    <cellStyle name="Total 3 6 2 3 4 2" xfId="42387"/>
    <cellStyle name="Total 3 6 2 3 5" xfId="30579"/>
    <cellStyle name="Total 3 6 2 4" xfId="6904"/>
    <cellStyle name="Total 3 6 2 4 2" xfId="13189"/>
    <cellStyle name="Total 3 6 2 4 2 2" xfId="24999"/>
    <cellStyle name="Total 3 6 2 4 2 2 2" xfId="48618"/>
    <cellStyle name="Total 3 6 2 4 2 3" xfId="36810"/>
    <cellStyle name="Total 3 6 2 4 3" xfId="10438"/>
    <cellStyle name="Total 3 6 2 4 3 2" xfId="22248"/>
    <cellStyle name="Total 3 6 2 4 3 2 2" xfId="45867"/>
    <cellStyle name="Total 3 6 2 4 3 3" xfId="34059"/>
    <cellStyle name="Total 3 6 2 4 4" xfId="18718"/>
    <cellStyle name="Total 3 6 2 4 4 2" xfId="42339"/>
    <cellStyle name="Total 3 6 2 4 5" xfId="30531"/>
    <cellStyle name="Total 3 6 2 5" xfId="9951"/>
    <cellStyle name="Total 3 6 2 5 2" xfId="21761"/>
    <cellStyle name="Total 3 6 2 5 2 2" xfId="45380"/>
    <cellStyle name="Total 3 6 2 5 3" xfId="33572"/>
    <cellStyle name="Total 3 6 2 6" xfId="16073"/>
    <cellStyle name="Total 3 6 2 6 2" xfId="27883"/>
    <cellStyle name="Total 3 6 2 6 2 2" xfId="51502"/>
    <cellStyle name="Total 3 6 2 6 3" xfId="39694"/>
    <cellStyle name="Total 3 6 2 7" xfId="17134"/>
    <cellStyle name="Total 3 6 2 7 2" xfId="40755"/>
    <cellStyle name="Total 3 6 2 8" xfId="28947"/>
    <cellStyle name="Total 3 6 3" xfId="3824"/>
    <cellStyle name="Total 3 6 3 2" xfId="7716"/>
    <cellStyle name="Total 3 6 3 2 2" xfId="14001"/>
    <cellStyle name="Total 3 6 3 2 2 2" xfId="25811"/>
    <cellStyle name="Total 3 6 3 2 2 2 2" xfId="49430"/>
    <cellStyle name="Total 3 6 3 2 2 3" xfId="37622"/>
    <cellStyle name="Total 3 6 3 2 3" xfId="16172"/>
    <cellStyle name="Total 3 6 3 2 3 2" xfId="27982"/>
    <cellStyle name="Total 3 6 3 2 3 2 2" xfId="51601"/>
    <cellStyle name="Total 3 6 3 2 3 3" xfId="39793"/>
    <cellStyle name="Total 3 6 3 2 4" xfId="19530"/>
    <cellStyle name="Total 3 6 3 2 4 2" xfId="43151"/>
    <cellStyle name="Total 3 6 3 2 5" xfId="31343"/>
    <cellStyle name="Total 3 6 3 3" xfId="7118"/>
    <cellStyle name="Total 3 6 3 3 2" xfId="13403"/>
    <cellStyle name="Total 3 6 3 3 2 2" xfId="25213"/>
    <cellStyle name="Total 3 6 3 3 2 2 2" xfId="48832"/>
    <cellStyle name="Total 3 6 3 3 2 3" xfId="37024"/>
    <cellStyle name="Total 3 6 3 3 3" xfId="10069"/>
    <cellStyle name="Total 3 6 3 3 3 2" xfId="21879"/>
    <cellStyle name="Total 3 6 3 3 3 2 2" xfId="45498"/>
    <cellStyle name="Total 3 6 3 3 3 3" xfId="33690"/>
    <cellStyle name="Total 3 6 3 3 4" xfId="18932"/>
    <cellStyle name="Total 3 6 3 3 4 2" xfId="42553"/>
    <cellStyle name="Total 3 6 3 3 5" xfId="30745"/>
    <cellStyle name="Total 3 6 3 4" xfId="11162"/>
    <cellStyle name="Total 3 6 3 4 2" xfId="22972"/>
    <cellStyle name="Total 3 6 3 4 2 2" xfId="46591"/>
    <cellStyle name="Total 3 6 3 4 3" xfId="34783"/>
    <cellStyle name="Total 3 6 3 5" xfId="9657"/>
    <cellStyle name="Total 3 6 3 5 2" xfId="21467"/>
    <cellStyle name="Total 3 6 3 5 2 2" xfId="45086"/>
    <cellStyle name="Total 3 6 3 5 3" xfId="33278"/>
    <cellStyle name="Total 3 6 3 6" xfId="17597"/>
    <cellStyle name="Total 3 6 3 6 2" xfId="41218"/>
    <cellStyle name="Total 3 6 3 7" xfId="29410"/>
    <cellStyle name="Total 3 6 4" xfId="6703"/>
    <cellStyle name="Total 3 6 4 2" xfId="12988"/>
    <cellStyle name="Total 3 6 4 2 2" xfId="24798"/>
    <cellStyle name="Total 3 6 4 2 2 2" xfId="48417"/>
    <cellStyle name="Total 3 6 4 2 3" xfId="36609"/>
    <cellStyle name="Total 3 6 4 3" xfId="9150"/>
    <cellStyle name="Total 3 6 4 3 2" xfId="20960"/>
    <cellStyle name="Total 3 6 4 3 2 2" xfId="44579"/>
    <cellStyle name="Total 3 6 4 3 3" xfId="32771"/>
    <cellStyle name="Total 3 6 4 4" xfId="18517"/>
    <cellStyle name="Total 3 6 4 4 2" xfId="42138"/>
    <cellStyle name="Total 3 6 4 5" xfId="30330"/>
    <cellStyle name="Total 3 6 5" xfId="7935"/>
    <cellStyle name="Total 3 6 5 2" xfId="14220"/>
    <cellStyle name="Total 3 6 5 2 2" xfId="26030"/>
    <cellStyle name="Total 3 6 5 2 2 2" xfId="49649"/>
    <cellStyle name="Total 3 6 5 2 3" xfId="37841"/>
    <cellStyle name="Total 3 6 5 3" xfId="10029"/>
    <cellStyle name="Total 3 6 5 3 2" xfId="21839"/>
    <cellStyle name="Total 3 6 5 3 2 2" xfId="45458"/>
    <cellStyle name="Total 3 6 5 3 3" xfId="33650"/>
    <cellStyle name="Total 3 6 5 4" xfId="19749"/>
    <cellStyle name="Total 3 6 5 4 2" xfId="43370"/>
    <cellStyle name="Total 3 6 5 5" xfId="31562"/>
    <cellStyle name="Total 3 6 6" xfId="9570"/>
    <cellStyle name="Total 3 6 6 2" xfId="21380"/>
    <cellStyle name="Total 3 6 6 2 2" xfId="44999"/>
    <cellStyle name="Total 3 6 6 3" xfId="33191"/>
    <cellStyle name="Total 3 6 7" xfId="15310"/>
    <cellStyle name="Total 3 6 7 2" xfId="27120"/>
    <cellStyle name="Total 3 6 7 2 2" xfId="50739"/>
    <cellStyle name="Total 3 6 7 3" xfId="38931"/>
    <cellStyle name="Total 3 6 8" xfId="16978"/>
    <cellStyle name="Total 3 6 8 2" xfId="40599"/>
    <cellStyle name="Total 3 6 9" xfId="28791"/>
    <cellStyle name="Total 3 7" xfId="3298"/>
    <cellStyle name="Total 3 7 2" xfId="5944"/>
    <cellStyle name="Total 3 7 2 2" xfId="8338"/>
    <cellStyle name="Total 3 7 2 2 2" xfId="14623"/>
    <cellStyle name="Total 3 7 2 2 2 2" xfId="26433"/>
    <cellStyle name="Total 3 7 2 2 2 2 2" xfId="50052"/>
    <cellStyle name="Total 3 7 2 2 2 3" xfId="38244"/>
    <cellStyle name="Total 3 7 2 2 3" xfId="15589"/>
    <cellStyle name="Total 3 7 2 2 3 2" xfId="27399"/>
    <cellStyle name="Total 3 7 2 2 3 2 2" xfId="51018"/>
    <cellStyle name="Total 3 7 2 2 3 3" xfId="39210"/>
    <cellStyle name="Total 3 7 2 2 4" xfId="20152"/>
    <cellStyle name="Total 3 7 2 2 4 2" xfId="43773"/>
    <cellStyle name="Total 3 7 2 2 5" xfId="31965"/>
    <cellStyle name="Total 3 7 2 3" xfId="8693"/>
    <cellStyle name="Total 3 7 2 3 2" xfId="14978"/>
    <cellStyle name="Total 3 7 2 3 2 2" xfId="26788"/>
    <cellStyle name="Total 3 7 2 3 2 2 2" xfId="50407"/>
    <cellStyle name="Total 3 7 2 3 2 3" xfId="38599"/>
    <cellStyle name="Total 3 7 2 3 3" xfId="11343"/>
    <cellStyle name="Total 3 7 2 3 3 2" xfId="23153"/>
    <cellStyle name="Total 3 7 2 3 3 2 2" xfId="46772"/>
    <cellStyle name="Total 3 7 2 3 3 3" xfId="34964"/>
    <cellStyle name="Total 3 7 2 3 4" xfId="20507"/>
    <cellStyle name="Total 3 7 2 3 4 2" xfId="44128"/>
    <cellStyle name="Total 3 7 2 3 5" xfId="32320"/>
    <cellStyle name="Total 3 7 2 4" xfId="12288"/>
    <cellStyle name="Total 3 7 2 4 2" xfId="24098"/>
    <cellStyle name="Total 3 7 2 4 2 2" xfId="47717"/>
    <cellStyle name="Total 3 7 2 4 3" xfId="35909"/>
    <cellStyle name="Total 3 7 2 5" xfId="10303"/>
    <cellStyle name="Total 3 7 2 5 2" xfId="22113"/>
    <cellStyle name="Total 3 7 2 5 2 2" xfId="45732"/>
    <cellStyle name="Total 3 7 2 5 3" xfId="33924"/>
    <cellStyle name="Total 3 7 2 6" xfId="17883"/>
    <cellStyle name="Total 3 7 2 6 2" xfId="41504"/>
    <cellStyle name="Total 3 7 2 7" xfId="29696"/>
    <cellStyle name="Total 3 7 3" xfId="7343"/>
    <cellStyle name="Total 3 7 3 2" xfId="13628"/>
    <cellStyle name="Total 3 7 3 2 2" xfId="25438"/>
    <cellStyle name="Total 3 7 3 2 2 2" xfId="49057"/>
    <cellStyle name="Total 3 7 3 2 3" xfId="37249"/>
    <cellStyle name="Total 3 7 3 3" xfId="15477"/>
    <cellStyle name="Total 3 7 3 3 2" xfId="27287"/>
    <cellStyle name="Total 3 7 3 3 2 2" xfId="50906"/>
    <cellStyle name="Total 3 7 3 3 3" xfId="39098"/>
    <cellStyle name="Total 3 7 3 4" xfId="19157"/>
    <cellStyle name="Total 3 7 3 4 2" xfId="42778"/>
    <cellStyle name="Total 3 7 3 5" xfId="30970"/>
    <cellStyle name="Total 3 7 4" xfId="6963"/>
    <cellStyle name="Total 3 7 4 2" xfId="13248"/>
    <cellStyle name="Total 3 7 4 2 2" xfId="25058"/>
    <cellStyle name="Total 3 7 4 2 2 2" xfId="48677"/>
    <cellStyle name="Total 3 7 4 2 3" xfId="36869"/>
    <cellStyle name="Total 3 7 4 3" xfId="10445"/>
    <cellStyle name="Total 3 7 4 3 2" xfId="22255"/>
    <cellStyle name="Total 3 7 4 3 2 2" xfId="45874"/>
    <cellStyle name="Total 3 7 4 3 3" xfId="34066"/>
    <cellStyle name="Total 3 7 4 4" xfId="18777"/>
    <cellStyle name="Total 3 7 4 4 2" xfId="42398"/>
    <cellStyle name="Total 3 7 4 5" xfId="30590"/>
    <cellStyle name="Total 3 7 5" xfId="10743"/>
    <cellStyle name="Total 3 7 5 2" xfId="22553"/>
    <cellStyle name="Total 3 7 5 2 2" xfId="46172"/>
    <cellStyle name="Total 3 7 5 3" xfId="34364"/>
    <cellStyle name="Total 3 7 6" xfId="16657"/>
    <cellStyle name="Total 3 7 6 2" xfId="28467"/>
    <cellStyle name="Total 3 7 6 2 2" xfId="52086"/>
    <cellStyle name="Total 3 7 6 3" xfId="40278"/>
    <cellStyle name="Total 3 7 7" xfId="17264"/>
    <cellStyle name="Total 3 7 7 2" xfId="40885"/>
    <cellStyle name="Total 3 7 8" xfId="29077"/>
    <cellStyle name="Total 3 8" xfId="3457"/>
    <cellStyle name="Total 3 8 2" xfId="6083"/>
    <cellStyle name="Total 3 8 2 2" xfId="8442"/>
    <cellStyle name="Total 3 8 2 2 2" xfId="14727"/>
    <cellStyle name="Total 3 8 2 2 2 2" xfId="26537"/>
    <cellStyle name="Total 3 8 2 2 2 2 2" xfId="50156"/>
    <cellStyle name="Total 3 8 2 2 2 3" xfId="38348"/>
    <cellStyle name="Total 3 8 2 2 3" xfId="9000"/>
    <cellStyle name="Total 3 8 2 2 3 2" xfId="20810"/>
    <cellStyle name="Total 3 8 2 2 3 2 2" xfId="44429"/>
    <cellStyle name="Total 3 8 2 2 3 3" xfId="32621"/>
    <cellStyle name="Total 3 8 2 2 4" xfId="20256"/>
    <cellStyle name="Total 3 8 2 2 4 2" xfId="43877"/>
    <cellStyle name="Total 3 8 2 2 5" xfId="32069"/>
    <cellStyle name="Total 3 8 2 3" xfId="8789"/>
    <cellStyle name="Total 3 8 2 3 2" xfId="15074"/>
    <cellStyle name="Total 3 8 2 3 2 2" xfId="26884"/>
    <cellStyle name="Total 3 8 2 3 2 2 2" xfId="50503"/>
    <cellStyle name="Total 3 8 2 3 2 3" xfId="38695"/>
    <cellStyle name="Total 3 8 2 3 3" xfId="12001"/>
    <cellStyle name="Total 3 8 2 3 3 2" xfId="23811"/>
    <cellStyle name="Total 3 8 2 3 3 2 2" xfId="47430"/>
    <cellStyle name="Total 3 8 2 3 3 3" xfId="35622"/>
    <cellStyle name="Total 3 8 2 3 4" xfId="20603"/>
    <cellStyle name="Total 3 8 2 3 4 2" xfId="44224"/>
    <cellStyle name="Total 3 8 2 3 5" xfId="32416"/>
    <cellStyle name="Total 3 8 2 4" xfId="12409"/>
    <cellStyle name="Total 3 8 2 4 2" xfId="24219"/>
    <cellStyle name="Total 3 8 2 4 2 2" xfId="47838"/>
    <cellStyle name="Total 3 8 2 4 3" xfId="36030"/>
    <cellStyle name="Total 3 8 2 5" xfId="9028"/>
    <cellStyle name="Total 3 8 2 5 2" xfId="20838"/>
    <cellStyle name="Total 3 8 2 5 2 2" xfId="44457"/>
    <cellStyle name="Total 3 8 2 5 3" xfId="32649"/>
    <cellStyle name="Total 3 8 2 6" xfId="17979"/>
    <cellStyle name="Total 3 8 2 6 2" xfId="41600"/>
    <cellStyle name="Total 3 8 2 7" xfId="29792"/>
    <cellStyle name="Total 3 8 3" xfId="7459"/>
    <cellStyle name="Total 3 8 3 2" xfId="13744"/>
    <cellStyle name="Total 3 8 3 2 2" xfId="25554"/>
    <cellStyle name="Total 3 8 3 2 2 2" xfId="49173"/>
    <cellStyle name="Total 3 8 3 2 3" xfId="37365"/>
    <cellStyle name="Total 3 8 3 3" xfId="9127"/>
    <cellStyle name="Total 3 8 3 3 2" xfId="20937"/>
    <cellStyle name="Total 3 8 3 3 2 2" xfId="44556"/>
    <cellStyle name="Total 3 8 3 3 3" xfId="32748"/>
    <cellStyle name="Total 3 8 3 4" xfId="19273"/>
    <cellStyle name="Total 3 8 3 4 2" xfId="42894"/>
    <cellStyle name="Total 3 8 3 5" xfId="31086"/>
    <cellStyle name="Total 3 8 4" xfId="6975"/>
    <cellStyle name="Total 3 8 4 2" xfId="13260"/>
    <cellStyle name="Total 3 8 4 2 2" xfId="25070"/>
    <cellStyle name="Total 3 8 4 2 2 2" xfId="48689"/>
    <cellStyle name="Total 3 8 4 2 3" xfId="36881"/>
    <cellStyle name="Total 3 8 4 3" xfId="11387"/>
    <cellStyle name="Total 3 8 4 3 2" xfId="23197"/>
    <cellStyle name="Total 3 8 4 3 2 2" xfId="46816"/>
    <cellStyle name="Total 3 8 4 3 3" xfId="35008"/>
    <cellStyle name="Total 3 8 4 4" xfId="18789"/>
    <cellStyle name="Total 3 8 4 4 2" xfId="42410"/>
    <cellStyle name="Total 3 8 4 5" xfId="30602"/>
    <cellStyle name="Total 3 8 5" xfId="10880"/>
    <cellStyle name="Total 3 8 5 2" xfId="22690"/>
    <cellStyle name="Total 3 8 5 2 2" xfId="46309"/>
    <cellStyle name="Total 3 8 5 3" xfId="34501"/>
    <cellStyle name="Total 3 8 6" xfId="16481"/>
    <cellStyle name="Total 3 8 6 2" xfId="28291"/>
    <cellStyle name="Total 3 8 6 2 2" xfId="51910"/>
    <cellStyle name="Total 3 8 6 3" xfId="40102"/>
    <cellStyle name="Total 3 8 7" xfId="17374"/>
    <cellStyle name="Total 3 8 7 2" xfId="40995"/>
    <cellStyle name="Total 3 8 8" xfId="29187"/>
    <cellStyle name="Total 3 9" xfId="3426"/>
    <cellStyle name="Total 3 9 2" xfId="6059"/>
    <cellStyle name="Total 3 9 2 2" xfId="8418"/>
    <cellStyle name="Total 3 9 2 2 2" xfId="14703"/>
    <cellStyle name="Total 3 9 2 2 2 2" xfId="26513"/>
    <cellStyle name="Total 3 9 2 2 2 2 2" xfId="50132"/>
    <cellStyle name="Total 3 9 2 2 2 3" xfId="38324"/>
    <cellStyle name="Total 3 9 2 2 3" xfId="10153"/>
    <cellStyle name="Total 3 9 2 2 3 2" xfId="21963"/>
    <cellStyle name="Total 3 9 2 2 3 2 2" xfId="45582"/>
    <cellStyle name="Total 3 9 2 2 3 3" xfId="33774"/>
    <cellStyle name="Total 3 9 2 2 4" xfId="20232"/>
    <cellStyle name="Total 3 9 2 2 4 2" xfId="43853"/>
    <cellStyle name="Total 3 9 2 2 5" xfId="32045"/>
    <cellStyle name="Total 3 9 2 3" xfId="8765"/>
    <cellStyle name="Total 3 9 2 3 2" xfId="15050"/>
    <cellStyle name="Total 3 9 2 3 2 2" xfId="26860"/>
    <cellStyle name="Total 3 9 2 3 2 2 2" xfId="50479"/>
    <cellStyle name="Total 3 9 2 3 2 3" xfId="38671"/>
    <cellStyle name="Total 3 9 2 3 3" xfId="11780"/>
    <cellStyle name="Total 3 9 2 3 3 2" xfId="23590"/>
    <cellStyle name="Total 3 9 2 3 3 2 2" xfId="47209"/>
    <cellStyle name="Total 3 9 2 3 3 3" xfId="35401"/>
    <cellStyle name="Total 3 9 2 3 4" xfId="20579"/>
    <cellStyle name="Total 3 9 2 3 4 2" xfId="44200"/>
    <cellStyle name="Total 3 9 2 3 5" xfId="32392"/>
    <cellStyle name="Total 3 9 2 4" xfId="12385"/>
    <cellStyle name="Total 3 9 2 4 2" xfId="24195"/>
    <cellStyle name="Total 3 9 2 4 2 2" xfId="47814"/>
    <cellStyle name="Total 3 9 2 4 3" xfId="36006"/>
    <cellStyle name="Total 3 9 2 5" xfId="11513"/>
    <cellStyle name="Total 3 9 2 5 2" xfId="23323"/>
    <cellStyle name="Total 3 9 2 5 2 2" xfId="46942"/>
    <cellStyle name="Total 3 9 2 5 3" xfId="35134"/>
    <cellStyle name="Total 3 9 2 6" xfId="17955"/>
    <cellStyle name="Total 3 9 2 6 2" xfId="41576"/>
    <cellStyle name="Total 3 9 2 7" xfId="29768"/>
    <cellStyle name="Total 3 9 3" xfId="7428"/>
    <cellStyle name="Total 3 9 3 2" xfId="13713"/>
    <cellStyle name="Total 3 9 3 2 2" xfId="25523"/>
    <cellStyle name="Total 3 9 3 2 2 2" xfId="49142"/>
    <cellStyle name="Total 3 9 3 2 3" xfId="37334"/>
    <cellStyle name="Total 3 9 3 3" xfId="9694"/>
    <cellStyle name="Total 3 9 3 3 2" xfId="21504"/>
    <cellStyle name="Total 3 9 3 3 2 2" xfId="45123"/>
    <cellStyle name="Total 3 9 3 3 3" xfId="33315"/>
    <cellStyle name="Total 3 9 3 4" xfId="19242"/>
    <cellStyle name="Total 3 9 3 4 2" xfId="42863"/>
    <cellStyle name="Total 3 9 3 5" xfId="31055"/>
    <cellStyle name="Total 3 9 4" xfId="6965"/>
    <cellStyle name="Total 3 9 4 2" xfId="13250"/>
    <cellStyle name="Total 3 9 4 2 2" xfId="25060"/>
    <cellStyle name="Total 3 9 4 2 2 2" xfId="48679"/>
    <cellStyle name="Total 3 9 4 2 3" xfId="36871"/>
    <cellStyle name="Total 3 9 4 3" xfId="10418"/>
    <cellStyle name="Total 3 9 4 3 2" xfId="22228"/>
    <cellStyle name="Total 3 9 4 3 2 2" xfId="45847"/>
    <cellStyle name="Total 3 9 4 3 3" xfId="34039"/>
    <cellStyle name="Total 3 9 4 4" xfId="18779"/>
    <cellStyle name="Total 3 9 4 4 2" xfId="42400"/>
    <cellStyle name="Total 3 9 4 5" xfId="30592"/>
    <cellStyle name="Total 3 9 5" xfId="10849"/>
    <cellStyle name="Total 3 9 5 2" xfId="22659"/>
    <cellStyle name="Total 3 9 5 2 2" xfId="46278"/>
    <cellStyle name="Total 3 9 5 3" xfId="34470"/>
    <cellStyle name="Total 3 9 6" xfId="16677"/>
    <cellStyle name="Total 3 9 6 2" xfId="28487"/>
    <cellStyle name="Total 3 9 6 2 2" xfId="52106"/>
    <cellStyle name="Total 3 9 6 3" xfId="40298"/>
    <cellStyle name="Total 3 9 7" xfId="17343"/>
    <cellStyle name="Total 3 9 7 2" xfId="40964"/>
    <cellStyle name="Total 3 9 8" xfId="29156"/>
    <cellStyle name="Total 4" xfId="161"/>
    <cellStyle name="Total 4 10" xfId="3493"/>
    <cellStyle name="Total 4 10 2" xfId="7495"/>
    <cellStyle name="Total 4 10 2 2" xfId="13780"/>
    <cellStyle name="Total 4 10 2 2 2" xfId="25590"/>
    <cellStyle name="Total 4 10 2 2 2 2" xfId="49209"/>
    <cellStyle name="Total 4 10 2 2 3" xfId="37401"/>
    <cellStyle name="Total 4 10 2 3" xfId="16595"/>
    <cellStyle name="Total 4 10 2 3 2" xfId="28405"/>
    <cellStyle name="Total 4 10 2 3 2 2" xfId="52024"/>
    <cellStyle name="Total 4 10 2 3 3" xfId="40216"/>
    <cellStyle name="Total 4 10 2 4" xfId="19309"/>
    <cellStyle name="Total 4 10 2 4 2" xfId="42930"/>
    <cellStyle name="Total 4 10 2 5" xfId="31122"/>
    <cellStyle name="Total 4 10 3" xfId="8362"/>
    <cellStyle name="Total 4 10 3 2" xfId="14647"/>
    <cellStyle name="Total 4 10 3 2 2" xfId="26457"/>
    <cellStyle name="Total 4 10 3 2 2 2" xfId="50076"/>
    <cellStyle name="Total 4 10 3 2 3" xfId="38268"/>
    <cellStyle name="Total 4 10 3 3" xfId="10707"/>
    <cellStyle name="Total 4 10 3 3 2" xfId="22517"/>
    <cellStyle name="Total 4 10 3 3 2 2" xfId="46136"/>
    <cellStyle name="Total 4 10 3 3 3" xfId="34328"/>
    <cellStyle name="Total 4 10 3 4" xfId="20176"/>
    <cellStyle name="Total 4 10 3 4 2" xfId="43797"/>
    <cellStyle name="Total 4 10 3 5" xfId="31989"/>
    <cellStyle name="Total 4 10 4" xfId="10916"/>
    <cellStyle name="Total 4 10 4 2" xfId="22726"/>
    <cellStyle name="Total 4 10 4 2 2" xfId="46345"/>
    <cellStyle name="Total 4 10 4 3" xfId="34537"/>
    <cellStyle name="Total 4 10 5" xfId="16632"/>
    <cellStyle name="Total 4 10 5 2" xfId="28442"/>
    <cellStyle name="Total 4 10 5 2 2" xfId="52061"/>
    <cellStyle name="Total 4 10 5 3" xfId="40253"/>
    <cellStyle name="Total 4 10 6" xfId="17410"/>
    <cellStyle name="Total 4 10 6 2" xfId="41031"/>
    <cellStyle name="Total 4 10 7" xfId="29223"/>
    <cellStyle name="Total 4 11" xfId="639"/>
    <cellStyle name="Total 4 11 2" xfId="6500"/>
    <cellStyle name="Total 4 11 2 2" xfId="12785"/>
    <cellStyle name="Total 4 11 2 2 2" xfId="24595"/>
    <cellStyle name="Total 4 11 2 2 2 2" xfId="48214"/>
    <cellStyle name="Total 4 11 2 2 3" xfId="36406"/>
    <cellStyle name="Total 4 11 2 3" xfId="10075"/>
    <cellStyle name="Total 4 11 2 3 2" xfId="21885"/>
    <cellStyle name="Total 4 11 2 3 2 2" xfId="45504"/>
    <cellStyle name="Total 4 11 2 3 3" xfId="33696"/>
    <cellStyle name="Total 4 11 2 4" xfId="18314"/>
    <cellStyle name="Total 4 11 2 4 2" xfId="41935"/>
    <cellStyle name="Total 4 11 2 5" xfId="30127"/>
    <cellStyle name="Total 4 11 3" xfId="8120"/>
    <cellStyle name="Total 4 11 3 2" xfId="14405"/>
    <cellStyle name="Total 4 11 3 2 2" xfId="26215"/>
    <cellStyle name="Total 4 11 3 2 2 2" xfId="49834"/>
    <cellStyle name="Total 4 11 3 2 3" xfId="38026"/>
    <cellStyle name="Total 4 11 3 3" xfId="10709"/>
    <cellStyle name="Total 4 11 3 3 2" xfId="22519"/>
    <cellStyle name="Total 4 11 3 3 2 2" xfId="46138"/>
    <cellStyle name="Total 4 11 3 3 3" xfId="34330"/>
    <cellStyle name="Total 4 11 3 4" xfId="19934"/>
    <cellStyle name="Total 4 11 3 4 2" xfId="43555"/>
    <cellStyle name="Total 4 11 3 5" xfId="31747"/>
    <cellStyle name="Total 4 11 4" xfId="9294"/>
    <cellStyle name="Total 4 11 4 2" xfId="21104"/>
    <cellStyle name="Total 4 11 4 2 2" xfId="44723"/>
    <cellStyle name="Total 4 11 4 3" xfId="32915"/>
    <cellStyle name="Total 4 11 5" xfId="9746"/>
    <cellStyle name="Total 4 11 5 2" xfId="21556"/>
    <cellStyle name="Total 4 11 5 2 2" xfId="45175"/>
    <cellStyle name="Total 4 11 5 3" xfId="33367"/>
    <cellStyle name="Total 4 11 6" xfId="16839"/>
    <cellStyle name="Total 4 11 6 2" xfId="40460"/>
    <cellStyle name="Total 4 11 7" xfId="28652"/>
    <cellStyle name="Total 4 2" xfId="443"/>
    <cellStyle name="Total 4 2 2" xfId="832"/>
    <cellStyle name="Total 4 2 2 2" xfId="894"/>
    <cellStyle name="Total 4 2 2 2 2" xfId="1193"/>
    <cellStyle name="Total 4 2 2 2 2 2" xfId="1397"/>
    <cellStyle name="Total 4 2 2 2 2 2 2" xfId="2250"/>
    <cellStyle name="Total 4 2 2 2 2 2 2 2" xfId="4896"/>
    <cellStyle name="Total 4 2 2 2 2 2 2 2 2" xfId="8068"/>
    <cellStyle name="Total 4 2 2 2 2 2 2 2 2 2" xfId="14353"/>
    <cellStyle name="Total 4 2 2 2 2 2 2 2 2 2 2" xfId="26163"/>
    <cellStyle name="Total 4 2 2 2 2 2 2 2 2 2 2 2" xfId="49782"/>
    <cellStyle name="Total 4 2 2 2 2 2 2 2 2 2 3" xfId="37974"/>
    <cellStyle name="Total 4 2 2 2 2 2 2 2 2 3" xfId="12358"/>
    <cellStyle name="Total 4 2 2 2 2 2 2 2 2 3 2" xfId="24168"/>
    <cellStyle name="Total 4 2 2 2 2 2 2 2 2 3 2 2" xfId="47787"/>
    <cellStyle name="Total 4 2 2 2 2 2 2 2 2 3 3" xfId="35979"/>
    <cellStyle name="Total 4 2 2 2 2 2 2 2 2 4" xfId="19882"/>
    <cellStyle name="Total 4 2 2 2 2 2 2 2 2 4 2" xfId="43503"/>
    <cellStyle name="Total 4 2 2 2 2 2 2 2 2 5" xfId="31695"/>
    <cellStyle name="Total 4 2 2 2 2 2 2 2 3" xfId="7167"/>
    <cellStyle name="Total 4 2 2 2 2 2 2 2 3 2" xfId="13452"/>
    <cellStyle name="Total 4 2 2 2 2 2 2 2 3 2 2" xfId="25262"/>
    <cellStyle name="Total 4 2 2 2 2 2 2 2 3 2 2 2" xfId="48881"/>
    <cellStyle name="Total 4 2 2 2 2 2 2 2 3 2 3" xfId="37073"/>
    <cellStyle name="Total 4 2 2 2 2 2 2 2 3 3" xfId="15541"/>
    <cellStyle name="Total 4 2 2 2 2 2 2 2 3 3 2" xfId="27351"/>
    <cellStyle name="Total 4 2 2 2 2 2 2 2 3 3 2 2" xfId="50970"/>
    <cellStyle name="Total 4 2 2 2 2 2 2 2 3 3 3" xfId="39162"/>
    <cellStyle name="Total 4 2 2 2 2 2 2 2 3 4" xfId="18981"/>
    <cellStyle name="Total 4 2 2 2 2 2 2 2 3 4 2" xfId="42602"/>
    <cellStyle name="Total 4 2 2 2 2 2 2 2 3 5" xfId="30794"/>
    <cellStyle name="Total 4 2 2 2 2 2 2 2 4" xfId="11771"/>
    <cellStyle name="Total 4 2 2 2 2 2 2 2 4 2" xfId="23581"/>
    <cellStyle name="Total 4 2 2 2 2 2 2 2 4 2 2" xfId="47200"/>
    <cellStyle name="Total 4 2 2 2 2 2 2 2 4 3" xfId="35392"/>
    <cellStyle name="Total 4 2 2 2 2 2 2 2 5" xfId="10492"/>
    <cellStyle name="Total 4 2 2 2 2 2 2 2 5 2" xfId="22302"/>
    <cellStyle name="Total 4 2 2 2 2 2 2 2 5 2 2" xfId="45921"/>
    <cellStyle name="Total 4 2 2 2 2 2 2 2 5 3" xfId="34113"/>
    <cellStyle name="Total 4 2 2 2 2 2 2 2 6" xfId="17795"/>
    <cellStyle name="Total 4 2 2 2 2 2 2 2 6 2" xfId="41416"/>
    <cellStyle name="Total 4 2 2 2 2 2 2 2 7" xfId="29608"/>
    <cellStyle name="Total 4 2 2 2 2 2 2 3" xfId="7080"/>
    <cellStyle name="Total 4 2 2 2 2 2 2 3 2" xfId="13365"/>
    <cellStyle name="Total 4 2 2 2 2 2 2 3 2 2" xfId="25175"/>
    <cellStyle name="Total 4 2 2 2 2 2 2 3 2 2 2" xfId="48794"/>
    <cellStyle name="Total 4 2 2 2 2 2 2 3 2 3" xfId="36986"/>
    <cellStyle name="Total 4 2 2 2 2 2 2 3 3" xfId="15616"/>
    <cellStyle name="Total 4 2 2 2 2 2 2 3 3 2" xfId="27426"/>
    <cellStyle name="Total 4 2 2 2 2 2 2 3 3 2 2" xfId="51045"/>
    <cellStyle name="Total 4 2 2 2 2 2 2 3 3 3" xfId="39237"/>
    <cellStyle name="Total 4 2 2 2 2 2 2 3 4" xfId="18894"/>
    <cellStyle name="Total 4 2 2 2 2 2 2 3 4 2" xfId="42515"/>
    <cellStyle name="Total 4 2 2 2 2 2 2 3 5" xfId="30707"/>
    <cellStyle name="Total 4 2 2 2 2 2 2 4" xfId="7994"/>
    <cellStyle name="Total 4 2 2 2 2 2 2 4 2" xfId="14279"/>
    <cellStyle name="Total 4 2 2 2 2 2 2 4 2 2" xfId="26089"/>
    <cellStyle name="Total 4 2 2 2 2 2 2 4 2 2 2" xfId="49708"/>
    <cellStyle name="Total 4 2 2 2 2 2 2 4 2 3" xfId="37900"/>
    <cellStyle name="Total 4 2 2 2 2 2 2 4 3" xfId="12467"/>
    <cellStyle name="Total 4 2 2 2 2 2 2 4 3 2" xfId="24277"/>
    <cellStyle name="Total 4 2 2 2 2 2 2 4 3 2 2" xfId="47896"/>
    <cellStyle name="Total 4 2 2 2 2 2 2 4 3 3" xfId="36088"/>
    <cellStyle name="Total 4 2 2 2 2 2 2 4 4" xfId="19808"/>
    <cellStyle name="Total 4 2 2 2 2 2 2 4 4 2" xfId="43429"/>
    <cellStyle name="Total 4 2 2 2 2 2 2 4 5" xfId="31621"/>
    <cellStyle name="Total 4 2 2 2 2 2 2 5" xfId="10212"/>
    <cellStyle name="Total 4 2 2 2 2 2 2 5 2" xfId="22022"/>
    <cellStyle name="Total 4 2 2 2 2 2 2 5 2 2" xfId="45641"/>
    <cellStyle name="Total 4 2 2 2 2 2 2 5 3" xfId="33833"/>
    <cellStyle name="Total 4 2 2 2 2 2 2 6" xfId="9374"/>
    <cellStyle name="Total 4 2 2 2 2 2 2 6 2" xfId="21184"/>
    <cellStyle name="Total 4 2 2 2 2 2 2 6 2 2" xfId="44803"/>
    <cellStyle name="Total 4 2 2 2 2 2 2 6 3" xfId="32995"/>
    <cellStyle name="Total 4 2 2 2 2 2 2 7" xfId="17176"/>
    <cellStyle name="Total 4 2 2 2 2 2 2 7 2" xfId="40797"/>
    <cellStyle name="Total 4 2 2 2 2 2 2 8" xfId="28989"/>
    <cellStyle name="Total 4 2 2 2 2 2 3" xfId="4068"/>
    <cellStyle name="Total 4 2 2 2 2 2 3 2" xfId="7830"/>
    <cellStyle name="Total 4 2 2 2 2 2 3 2 2" xfId="14115"/>
    <cellStyle name="Total 4 2 2 2 2 2 3 2 2 2" xfId="25925"/>
    <cellStyle name="Total 4 2 2 2 2 2 3 2 2 2 2" xfId="49544"/>
    <cellStyle name="Total 4 2 2 2 2 2 3 2 2 3" xfId="37736"/>
    <cellStyle name="Total 4 2 2 2 2 2 3 2 3" xfId="10289"/>
    <cellStyle name="Total 4 2 2 2 2 2 3 2 3 2" xfId="22099"/>
    <cellStyle name="Total 4 2 2 2 2 2 3 2 3 2 2" xfId="45718"/>
    <cellStyle name="Total 4 2 2 2 2 2 3 2 3 3" xfId="33910"/>
    <cellStyle name="Total 4 2 2 2 2 2 3 2 4" xfId="19644"/>
    <cellStyle name="Total 4 2 2 2 2 2 3 2 4 2" xfId="43265"/>
    <cellStyle name="Total 4 2 2 2 2 2 3 2 5" xfId="31457"/>
    <cellStyle name="Total 4 2 2 2 2 2 3 3" xfId="8283"/>
    <cellStyle name="Total 4 2 2 2 2 2 3 3 2" xfId="14568"/>
    <cellStyle name="Total 4 2 2 2 2 2 3 3 2 2" xfId="26378"/>
    <cellStyle name="Total 4 2 2 2 2 2 3 3 2 2 2" xfId="49997"/>
    <cellStyle name="Total 4 2 2 2 2 2 3 3 2 3" xfId="38189"/>
    <cellStyle name="Total 4 2 2 2 2 2 3 3 3" xfId="9158"/>
    <cellStyle name="Total 4 2 2 2 2 2 3 3 3 2" xfId="20968"/>
    <cellStyle name="Total 4 2 2 2 2 2 3 3 3 2 2" xfId="44587"/>
    <cellStyle name="Total 4 2 2 2 2 2 3 3 3 3" xfId="32779"/>
    <cellStyle name="Total 4 2 2 2 2 2 3 3 4" xfId="20097"/>
    <cellStyle name="Total 4 2 2 2 2 2 3 3 4 2" xfId="43718"/>
    <cellStyle name="Total 4 2 2 2 2 2 3 3 5" xfId="31910"/>
    <cellStyle name="Total 4 2 2 2 2 2 3 4" xfId="11315"/>
    <cellStyle name="Total 4 2 2 2 2 2 3 4 2" xfId="23125"/>
    <cellStyle name="Total 4 2 2 2 2 2 3 4 2 2" xfId="46744"/>
    <cellStyle name="Total 4 2 2 2 2 2 3 4 3" xfId="34936"/>
    <cellStyle name="Total 4 2 2 2 2 2 3 5" xfId="15390"/>
    <cellStyle name="Total 4 2 2 2 2 2 3 5 2" xfId="27200"/>
    <cellStyle name="Total 4 2 2 2 2 2 3 5 2 2" xfId="50819"/>
    <cellStyle name="Total 4 2 2 2 2 2 3 5 3" xfId="39011"/>
    <cellStyle name="Total 4 2 2 2 2 2 3 6" xfId="17686"/>
    <cellStyle name="Total 4 2 2 2 2 2 3 6 2" xfId="41307"/>
    <cellStyle name="Total 4 2 2 2 2 2 3 7" xfId="29499"/>
    <cellStyle name="Total 4 2 2 2 2 2 4" xfId="6837"/>
    <cellStyle name="Total 4 2 2 2 2 2 4 2" xfId="13122"/>
    <cellStyle name="Total 4 2 2 2 2 2 4 2 2" xfId="24932"/>
    <cellStyle name="Total 4 2 2 2 2 2 4 2 2 2" xfId="48551"/>
    <cellStyle name="Total 4 2 2 2 2 2 4 2 3" xfId="36743"/>
    <cellStyle name="Total 4 2 2 2 2 2 4 3" xfId="15699"/>
    <cellStyle name="Total 4 2 2 2 2 2 4 3 2" xfId="27509"/>
    <cellStyle name="Total 4 2 2 2 2 2 4 3 2 2" xfId="51128"/>
    <cellStyle name="Total 4 2 2 2 2 2 4 3 3" xfId="39320"/>
    <cellStyle name="Total 4 2 2 2 2 2 4 4" xfId="18651"/>
    <cellStyle name="Total 4 2 2 2 2 2 4 4 2" xfId="42272"/>
    <cellStyle name="Total 4 2 2 2 2 2 4 5" xfId="30464"/>
    <cellStyle name="Total 4 2 2 2 2 2 5" xfId="6879"/>
    <cellStyle name="Total 4 2 2 2 2 2 5 2" xfId="13164"/>
    <cellStyle name="Total 4 2 2 2 2 2 5 2 2" xfId="24974"/>
    <cellStyle name="Total 4 2 2 2 2 2 5 2 2 2" xfId="48593"/>
    <cellStyle name="Total 4 2 2 2 2 2 5 2 3" xfId="36785"/>
    <cellStyle name="Total 4 2 2 2 2 2 5 3" xfId="12174"/>
    <cellStyle name="Total 4 2 2 2 2 2 5 3 2" xfId="23984"/>
    <cellStyle name="Total 4 2 2 2 2 2 5 3 2 2" xfId="47603"/>
    <cellStyle name="Total 4 2 2 2 2 2 5 3 3" xfId="35795"/>
    <cellStyle name="Total 4 2 2 2 2 2 5 4" xfId="18693"/>
    <cellStyle name="Total 4 2 2 2 2 2 5 4 2" xfId="42314"/>
    <cellStyle name="Total 4 2 2 2 2 2 5 5" xfId="30506"/>
    <cellStyle name="Total 4 2 2 2 2 2 6" xfId="9766"/>
    <cellStyle name="Total 4 2 2 2 2 2 6 2" xfId="21576"/>
    <cellStyle name="Total 4 2 2 2 2 2 6 2 2" xfId="45195"/>
    <cellStyle name="Total 4 2 2 2 2 2 6 3" xfId="33387"/>
    <cellStyle name="Total 4 2 2 2 2 2 7" xfId="10151"/>
    <cellStyle name="Total 4 2 2 2 2 2 7 2" xfId="21961"/>
    <cellStyle name="Total 4 2 2 2 2 2 7 2 2" xfId="45580"/>
    <cellStyle name="Total 4 2 2 2 2 2 7 3" xfId="33772"/>
    <cellStyle name="Total 4 2 2 2 2 2 8" xfId="17067"/>
    <cellStyle name="Total 4 2 2 2 2 2 8 2" xfId="40688"/>
    <cellStyle name="Total 4 2 2 2 2 2 9" xfId="28880"/>
    <cellStyle name="Total 4 2 2 2 2 3" xfId="3931"/>
    <cellStyle name="Total 4 2 2 2 2 3 2" xfId="7788"/>
    <cellStyle name="Total 4 2 2 2 2 3 2 2" xfId="14073"/>
    <cellStyle name="Total 4 2 2 2 2 3 2 2 2" xfId="25883"/>
    <cellStyle name="Total 4 2 2 2 2 3 2 2 2 2" xfId="49502"/>
    <cellStyle name="Total 4 2 2 2 2 3 2 2 3" xfId="37694"/>
    <cellStyle name="Total 4 2 2 2 2 3 2 3" xfId="11106"/>
    <cellStyle name="Total 4 2 2 2 2 3 2 3 2" xfId="22916"/>
    <cellStyle name="Total 4 2 2 2 2 3 2 3 2 2" xfId="46535"/>
    <cellStyle name="Total 4 2 2 2 2 3 2 3 3" xfId="34727"/>
    <cellStyle name="Total 4 2 2 2 2 3 2 4" xfId="19602"/>
    <cellStyle name="Total 4 2 2 2 2 3 2 4 2" xfId="43223"/>
    <cellStyle name="Total 4 2 2 2 2 3 2 5" xfId="31415"/>
    <cellStyle name="Total 4 2 2 2 2 3 3" xfId="7597"/>
    <cellStyle name="Total 4 2 2 2 2 3 3 2" xfId="13882"/>
    <cellStyle name="Total 4 2 2 2 2 3 3 2 2" xfId="25692"/>
    <cellStyle name="Total 4 2 2 2 2 3 3 2 2 2" xfId="49311"/>
    <cellStyle name="Total 4 2 2 2 2 3 3 2 3" xfId="37503"/>
    <cellStyle name="Total 4 2 2 2 2 3 3 3" xfId="16616"/>
    <cellStyle name="Total 4 2 2 2 2 3 3 3 2" xfId="28426"/>
    <cellStyle name="Total 4 2 2 2 2 3 3 3 2 2" xfId="52045"/>
    <cellStyle name="Total 4 2 2 2 2 3 3 3 3" xfId="40237"/>
    <cellStyle name="Total 4 2 2 2 2 3 3 4" xfId="19411"/>
    <cellStyle name="Total 4 2 2 2 2 3 3 4 2" xfId="43032"/>
    <cellStyle name="Total 4 2 2 2 2 3 3 5" xfId="31224"/>
    <cellStyle name="Total 4 2 2 2 2 3 4" xfId="11248"/>
    <cellStyle name="Total 4 2 2 2 2 3 4 2" xfId="23058"/>
    <cellStyle name="Total 4 2 2 2 2 3 4 2 2" xfId="46677"/>
    <cellStyle name="Total 4 2 2 2 2 3 4 3" xfId="34869"/>
    <cellStyle name="Total 4 2 2 2 2 3 5" xfId="15282"/>
    <cellStyle name="Total 4 2 2 2 2 3 5 2" xfId="27092"/>
    <cellStyle name="Total 4 2 2 2 2 3 5 2 2" xfId="50711"/>
    <cellStyle name="Total 4 2 2 2 2 3 5 3" xfId="38903"/>
    <cellStyle name="Total 4 2 2 2 2 3 6" xfId="17665"/>
    <cellStyle name="Total 4 2 2 2 2 3 6 2" xfId="41286"/>
    <cellStyle name="Total 4 2 2 2 2 3 7" xfId="29478"/>
    <cellStyle name="Total 4 2 2 2 2 4" xfId="6775"/>
    <cellStyle name="Total 4 2 2 2 2 4 2" xfId="13060"/>
    <cellStyle name="Total 4 2 2 2 2 4 2 2" xfId="24870"/>
    <cellStyle name="Total 4 2 2 2 2 4 2 2 2" xfId="48489"/>
    <cellStyle name="Total 4 2 2 2 2 4 2 3" xfId="36681"/>
    <cellStyle name="Total 4 2 2 2 2 4 3" xfId="11654"/>
    <cellStyle name="Total 4 2 2 2 2 4 3 2" xfId="23464"/>
    <cellStyle name="Total 4 2 2 2 2 4 3 2 2" xfId="47083"/>
    <cellStyle name="Total 4 2 2 2 2 4 3 3" xfId="35275"/>
    <cellStyle name="Total 4 2 2 2 2 4 4" xfId="18589"/>
    <cellStyle name="Total 4 2 2 2 2 4 4 2" xfId="42210"/>
    <cellStyle name="Total 4 2 2 2 2 4 5" xfId="30402"/>
    <cellStyle name="Total 4 2 2 2 2 5" xfId="7986"/>
    <cellStyle name="Total 4 2 2 2 2 5 2" xfId="14271"/>
    <cellStyle name="Total 4 2 2 2 2 5 2 2" xfId="26081"/>
    <cellStyle name="Total 4 2 2 2 2 5 2 2 2" xfId="49700"/>
    <cellStyle name="Total 4 2 2 2 2 5 2 3" xfId="37892"/>
    <cellStyle name="Total 4 2 2 2 2 5 3" xfId="11693"/>
    <cellStyle name="Total 4 2 2 2 2 5 3 2" xfId="23503"/>
    <cellStyle name="Total 4 2 2 2 2 5 3 2 2" xfId="47122"/>
    <cellStyle name="Total 4 2 2 2 2 5 3 3" xfId="35314"/>
    <cellStyle name="Total 4 2 2 2 2 5 4" xfId="19800"/>
    <cellStyle name="Total 4 2 2 2 2 5 4 2" xfId="43421"/>
    <cellStyle name="Total 4 2 2 2 2 5 5" xfId="31613"/>
    <cellStyle name="Total 4 2 2 2 2 6" xfId="9660"/>
    <cellStyle name="Total 4 2 2 2 2 6 2" xfId="21470"/>
    <cellStyle name="Total 4 2 2 2 2 6 2 2" xfId="45089"/>
    <cellStyle name="Total 4 2 2 2 2 6 3" xfId="33281"/>
    <cellStyle name="Total 4 2 2 2 2 7" xfId="12134"/>
    <cellStyle name="Total 4 2 2 2 2 7 2" xfId="23944"/>
    <cellStyle name="Total 4 2 2 2 2 7 2 2" xfId="47563"/>
    <cellStyle name="Total 4 2 2 2 2 7 3" xfId="35755"/>
    <cellStyle name="Total 4 2 2 2 2 8" xfId="17046"/>
    <cellStyle name="Total 4 2 2 2 2 8 2" xfId="40667"/>
    <cellStyle name="Total 4 2 2 2 2 9" xfId="28859"/>
    <cellStyle name="Total 4 2 2 2 3" xfId="3738"/>
    <cellStyle name="Total 4 2 2 2 3 2" xfId="7643"/>
    <cellStyle name="Total 4 2 2 2 3 2 2" xfId="13928"/>
    <cellStyle name="Total 4 2 2 2 3 2 2 2" xfId="25738"/>
    <cellStyle name="Total 4 2 2 2 3 2 2 2 2" xfId="49357"/>
    <cellStyle name="Total 4 2 2 2 3 2 2 3" xfId="37549"/>
    <cellStyle name="Total 4 2 2 2 3 2 3" xfId="10155"/>
    <cellStyle name="Total 4 2 2 2 3 2 3 2" xfId="21965"/>
    <cellStyle name="Total 4 2 2 2 3 2 3 2 2" xfId="45584"/>
    <cellStyle name="Total 4 2 2 2 3 2 3 3" xfId="33776"/>
    <cellStyle name="Total 4 2 2 2 3 2 4" xfId="19457"/>
    <cellStyle name="Total 4 2 2 2 3 2 4 2" xfId="43078"/>
    <cellStyle name="Total 4 2 2 2 3 2 5" xfId="31270"/>
    <cellStyle name="Total 4 2 2 2 3 3" xfId="8014"/>
    <cellStyle name="Total 4 2 2 2 3 3 2" xfId="14299"/>
    <cellStyle name="Total 4 2 2 2 3 3 2 2" xfId="26109"/>
    <cellStyle name="Total 4 2 2 2 3 3 2 2 2" xfId="49728"/>
    <cellStyle name="Total 4 2 2 2 3 3 2 3" xfId="37920"/>
    <cellStyle name="Total 4 2 2 2 3 3 3" xfId="15593"/>
    <cellStyle name="Total 4 2 2 2 3 3 3 2" xfId="27403"/>
    <cellStyle name="Total 4 2 2 2 3 3 3 2 2" xfId="51022"/>
    <cellStyle name="Total 4 2 2 2 3 3 3 3" xfId="39214"/>
    <cellStyle name="Total 4 2 2 2 3 3 4" xfId="19828"/>
    <cellStyle name="Total 4 2 2 2 3 3 4 2" xfId="43449"/>
    <cellStyle name="Total 4 2 2 2 3 3 5" xfId="31641"/>
    <cellStyle name="Total 4 2 2 2 3 4" xfId="11085"/>
    <cellStyle name="Total 4 2 2 2 3 4 2" xfId="22895"/>
    <cellStyle name="Total 4 2 2 2 3 4 2 2" xfId="46514"/>
    <cellStyle name="Total 4 2 2 2 3 4 3" xfId="34706"/>
    <cellStyle name="Total 4 2 2 2 3 5" xfId="9267"/>
    <cellStyle name="Total 4 2 2 2 3 5 2" xfId="21077"/>
    <cellStyle name="Total 4 2 2 2 3 5 2 2" xfId="44696"/>
    <cellStyle name="Total 4 2 2 2 3 5 3" xfId="32888"/>
    <cellStyle name="Total 4 2 2 2 3 6" xfId="17531"/>
    <cellStyle name="Total 4 2 2 2 3 6 2" xfId="41152"/>
    <cellStyle name="Total 4 2 2 2 3 7" xfId="29344"/>
    <cellStyle name="Total 4 2 2 2 4" xfId="6619"/>
    <cellStyle name="Total 4 2 2 2 4 2" xfId="12904"/>
    <cellStyle name="Total 4 2 2 2 4 2 2" xfId="24714"/>
    <cellStyle name="Total 4 2 2 2 4 2 2 2" xfId="48333"/>
    <cellStyle name="Total 4 2 2 2 4 2 3" xfId="36525"/>
    <cellStyle name="Total 4 2 2 2 4 3" xfId="12171"/>
    <cellStyle name="Total 4 2 2 2 4 3 2" xfId="23981"/>
    <cellStyle name="Total 4 2 2 2 4 3 2 2" xfId="47600"/>
    <cellStyle name="Total 4 2 2 2 4 3 3" xfId="35792"/>
    <cellStyle name="Total 4 2 2 2 4 4" xfId="18433"/>
    <cellStyle name="Total 4 2 2 2 4 4 2" xfId="42054"/>
    <cellStyle name="Total 4 2 2 2 4 5" xfId="30246"/>
    <cellStyle name="Total 4 2 2 2 5" xfId="7262"/>
    <cellStyle name="Total 4 2 2 2 5 2" xfId="13547"/>
    <cellStyle name="Total 4 2 2 2 5 2 2" xfId="25357"/>
    <cellStyle name="Total 4 2 2 2 5 2 2 2" xfId="48976"/>
    <cellStyle name="Total 4 2 2 2 5 2 3" xfId="37168"/>
    <cellStyle name="Total 4 2 2 2 5 3" xfId="9243"/>
    <cellStyle name="Total 4 2 2 2 5 3 2" xfId="21053"/>
    <cellStyle name="Total 4 2 2 2 5 3 2 2" xfId="44672"/>
    <cellStyle name="Total 4 2 2 2 5 3 3" xfId="32864"/>
    <cellStyle name="Total 4 2 2 2 5 4" xfId="19076"/>
    <cellStyle name="Total 4 2 2 2 5 4 2" xfId="42697"/>
    <cellStyle name="Total 4 2 2 2 5 5" xfId="30889"/>
    <cellStyle name="Total 4 2 2 2 6" xfId="9448"/>
    <cellStyle name="Total 4 2 2 2 6 2" xfId="21258"/>
    <cellStyle name="Total 4 2 2 2 6 2 2" xfId="44877"/>
    <cellStyle name="Total 4 2 2 2 6 3" xfId="33069"/>
    <cellStyle name="Total 4 2 2 2 7" xfId="10560"/>
    <cellStyle name="Total 4 2 2 2 7 2" xfId="22370"/>
    <cellStyle name="Total 4 2 2 2 7 2 2" xfId="45989"/>
    <cellStyle name="Total 4 2 2 2 7 3" xfId="34181"/>
    <cellStyle name="Total 4 2 2 2 8" xfId="16912"/>
    <cellStyle name="Total 4 2 2 2 8 2" xfId="40533"/>
    <cellStyle name="Total 4 2 2 2 9" xfId="28725"/>
    <cellStyle name="Total 4 2 2 3" xfId="3708"/>
    <cellStyle name="Total 4 2 2 3 2" xfId="7625"/>
    <cellStyle name="Total 4 2 2 3 2 2" xfId="13910"/>
    <cellStyle name="Total 4 2 2 3 2 2 2" xfId="25720"/>
    <cellStyle name="Total 4 2 2 3 2 2 2 2" xfId="49339"/>
    <cellStyle name="Total 4 2 2 3 2 2 3" xfId="37531"/>
    <cellStyle name="Total 4 2 2 3 2 3" xfId="16244"/>
    <cellStyle name="Total 4 2 2 3 2 3 2" xfId="28054"/>
    <cellStyle name="Total 4 2 2 3 2 3 2 2" xfId="51673"/>
    <cellStyle name="Total 4 2 2 3 2 3 3" xfId="39865"/>
    <cellStyle name="Total 4 2 2 3 2 4" xfId="19439"/>
    <cellStyle name="Total 4 2 2 3 2 4 2" xfId="43060"/>
    <cellStyle name="Total 4 2 2 3 2 5" xfId="31252"/>
    <cellStyle name="Total 4 2 2 3 3" xfId="6610"/>
    <cellStyle name="Total 4 2 2 3 3 2" xfId="12895"/>
    <cellStyle name="Total 4 2 2 3 3 2 2" xfId="24705"/>
    <cellStyle name="Total 4 2 2 3 3 2 2 2" xfId="48324"/>
    <cellStyle name="Total 4 2 2 3 3 2 3" xfId="36516"/>
    <cellStyle name="Total 4 2 2 3 3 3" xfId="12083"/>
    <cellStyle name="Total 4 2 2 3 3 3 2" xfId="23893"/>
    <cellStyle name="Total 4 2 2 3 3 3 2 2" xfId="47512"/>
    <cellStyle name="Total 4 2 2 3 3 3 3" xfId="35704"/>
    <cellStyle name="Total 4 2 2 3 3 4" xfId="18424"/>
    <cellStyle name="Total 4 2 2 3 3 4 2" xfId="42045"/>
    <cellStyle name="Total 4 2 2 3 3 5" xfId="30237"/>
    <cellStyle name="Total 4 2 2 3 4" xfId="11063"/>
    <cellStyle name="Total 4 2 2 3 4 2" xfId="22873"/>
    <cellStyle name="Total 4 2 2 3 4 2 2" xfId="46492"/>
    <cellStyle name="Total 4 2 2 3 4 3" xfId="34684"/>
    <cellStyle name="Total 4 2 2 3 5" xfId="15253"/>
    <cellStyle name="Total 4 2 2 3 5 2" xfId="27063"/>
    <cellStyle name="Total 4 2 2 3 5 2 2" xfId="50682"/>
    <cellStyle name="Total 4 2 2 3 5 3" xfId="38874"/>
    <cellStyle name="Total 4 2 2 3 6" xfId="17517"/>
    <cellStyle name="Total 4 2 2 3 6 2" xfId="41138"/>
    <cellStyle name="Total 4 2 2 3 7" xfId="29330"/>
    <cellStyle name="Total 4 2 2 4" xfId="6593"/>
    <cellStyle name="Total 4 2 2 4 2" xfId="12878"/>
    <cellStyle name="Total 4 2 2 4 2 2" xfId="24688"/>
    <cellStyle name="Total 4 2 2 4 2 2 2" xfId="48307"/>
    <cellStyle name="Total 4 2 2 4 2 3" xfId="36499"/>
    <cellStyle name="Total 4 2 2 4 3" xfId="11631"/>
    <cellStyle name="Total 4 2 2 4 3 2" xfId="23441"/>
    <cellStyle name="Total 4 2 2 4 3 2 2" xfId="47060"/>
    <cellStyle name="Total 4 2 2 4 3 3" xfId="35252"/>
    <cellStyle name="Total 4 2 2 4 4" xfId="18407"/>
    <cellStyle name="Total 4 2 2 4 4 2" xfId="42028"/>
    <cellStyle name="Total 4 2 2 4 5" xfId="30220"/>
    <cellStyle name="Total 4 2 2 5" xfId="7392"/>
    <cellStyle name="Total 4 2 2 5 2" xfId="13677"/>
    <cellStyle name="Total 4 2 2 5 2 2" xfId="25487"/>
    <cellStyle name="Total 4 2 2 5 2 2 2" xfId="49106"/>
    <cellStyle name="Total 4 2 2 5 2 3" xfId="37298"/>
    <cellStyle name="Total 4 2 2 5 3" xfId="9149"/>
    <cellStyle name="Total 4 2 2 5 3 2" xfId="20959"/>
    <cellStyle name="Total 4 2 2 5 3 2 2" xfId="44578"/>
    <cellStyle name="Total 4 2 2 5 3 3" xfId="32770"/>
    <cellStyle name="Total 4 2 2 5 4" xfId="19206"/>
    <cellStyle name="Total 4 2 2 5 4 2" xfId="42827"/>
    <cellStyle name="Total 4 2 2 5 5" xfId="31019"/>
    <cellStyle name="Total 4 2 2 6" xfId="9412"/>
    <cellStyle name="Total 4 2 2 6 2" xfId="21222"/>
    <cellStyle name="Total 4 2 2 6 2 2" xfId="44841"/>
    <cellStyle name="Total 4 2 2 6 3" xfId="33033"/>
    <cellStyle name="Total 4 2 2 7" xfId="12357"/>
    <cellStyle name="Total 4 2 2 7 2" xfId="24167"/>
    <cellStyle name="Total 4 2 2 7 2 2" xfId="47786"/>
    <cellStyle name="Total 4 2 2 7 3" xfId="35978"/>
    <cellStyle name="Total 4 2 2 8" xfId="16897"/>
    <cellStyle name="Total 4 2 2 8 2" xfId="40518"/>
    <cellStyle name="Total 4 2 2 9" xfId="28710"/>
    <cellStyle name="Total 4 2 3" xfId="3334"/>
    <cellStyle name="Total 4 2 3 2" xfId="5980"/>
    <cellStyle name="Total 4 2 3 2 2" xfId="8366"/>
    <cellStyle name="Total 4 2 3 2 2 2" xfId="14651"/>
    <cellStyle name="Total 4 2 3 2 2 2 2" xfId="26461"/>
    <cellStyle name="Total 4 2 3 2 2 2 2 2" xfId="50080"/>
    <cellStyle name="Total 4 2 3 2 2 2 3" xfId="38272"/>
    <cellStyle name="Total 4 2 3 2 2 3" xfId="10348"/>
    <cellStyle name="Total 4 2 3 2 2 3 2" xfId="22158"/>
    <cellStyle name="Total 4 2 3 2 2 3 2 2" xfId="45777"/>
    <cellStyle name="Total 4 2 3 2 2 3 3" xfId="33969"/>
    <cellStyle name="Total 4 2 3 2 2 4" xfId="20180"/>
    <cellStyle name="Total 4 2 3 2 2 4 2" xfId="43801"/>
    <cellStyle name="Total 4 2 3 2 2 5" xfId="31993"/>
    <cellStyle name="Total 4 2 3 2 3" xfId="8718"/>
    <cellStyle name="Total 4 2 3 2 3 2" xfId="15003"/>
    <cellStyle name="Total 4 2 3 2 3 2 2" xfId="26813"/>
    <cellStyle name="Total 4 2 3 2 3 2 2 2" xfId="50432"/>
    <cellStyle name="Total 4 2 3 2 3 2 3" xfId="38624"/>
    <cellStyle name="Total 4 2 3 2 3 3" xfId="9756"/>
    <cellStyle name="Total 4 2 3 2 3 3 2" xfId="21566"/>
    <cellStyle name="Total 4 2 3 2 3 3 2 2" xfId="45185"/>
    <cellStyle name="Total 4 2 3 2 3 3 3" xfId="33377"/>
    <cellStyle name="Total 4 2 3 2 3 4" xfId="20532"/>
    <cellStyle name="Total 4 2 3 2 3 4 2" xfId="44153"/>
    <cellStyle name="Total 4 2 3 2 3 5" xfId="32345"/>
    <cellStyle name="Total 4 2 3 2 4" xfId="12323"/>
    <cellStyle name="Total 4 2 3 2 4 2" xfId="24133"/>
    <cellStyle name="Total 4 2 3 2 4 2 2" xfId="47752"/>
    <cellStyle name="Total 4 2 3 2 4 3" xfId="35944"/>
    <cellStyle name="Total 4 2 3 2 5" xfId="10086"/>
    <cellStyle name="Total 4 2 3 2 5 2" xfId="21896"/>
    <cellStyle name="Total 4 2 3 2 5 2 2" xfId="45515"/>
    <cellStyle name="Total 4 2 3 2 5 3" xfId="33707"/>
    <cellStyle name="Total 4 2 3 2 6" xfId="17908"/>
    <cellStyle name="Total 4 2 3 2 6 2" xfId="41529"/>
    <cellStyle name="Total 4 2 3 2 7" xfId="29721"/>
    <cellStyle name="Total 4 2 3 3" xfId="7372"/>
    <cellStyle name="Total 4 2 3 3 2" xfId="13657"/>
    <cellStyle name="Total 4 2 3 3 2 2" xfId="25467"/>
    <cellStyle name="Total 4 2 3 3 2 2 2" xfId="49086"/>
    <cellStyle name="Total 4 2 3 3 2 3" xfId="37278"/>
    <cellStyle name="Total 4 2 3 3 3" xfId="15835"/>
    <cellStyle name="Total 4 2 3 3 3 2" xfId="27645"/>
    <cellStyle name="Total 4 2 3 3 3 2 2" xfId="51264"/>
    <cellStyle name="Total 4 2 3 3 3 3" xfId="39456"/>
    <cellStyle name="Total 4 2 3 3 4" xfId="19186"/>
    <cellStyle name="Total 4 2 3 3 4 2" xfId="42807"/>
    <cellStyle name="Total 4 2 3 3 5" xfId="30999"/>
    <cellStyle name="Total 4 2 3 4" xfId="7148"/>
    <cellStyle name="Total 4 2 3 4 2" xfId="13433"/>
    <cellStyle name="Total 4 2 3 4 2 2" xfId="25243"/>
    <cellStyle name="Total 4 2 3 4 2 2 2" xfId="48862"/>
    <cellStyle name="Total 4 2 3 4 2 3" xfId="37054"/>
    <cellStyle name="Total 4 2 3 4 3" xfId="10225"/>
    <cellStyle name="Total 4 2 3 4 3 2" xfId="22035"/>
    <cellStyle name="Total 4 2 3 4 3 2 2" xfId="45654"/>
    <cellStyle name="Total 4 2 3 4 3 3" xfId="33846"/>
    <cellStyle name="Total 4 2 3 4 4" xfId="18962"/>
    <cellStyle name="Total 4 2 3 4 4 2" xfId="42583"/>
    <cellStyle name="Total 4 2 3 4 5" xfId="30775"/>
    <cellStyle name="Total 4 2 3 5" xfId="10775"/>
    <cellStyle name="Total 4 2 3 5 2" xfId="22585"/>
    <cellStyle name="Total 4 2 3 5 2 2" xfId="46204"/>
    <cellStyle name="Total 4 2 3 5 3" xfId="34396"/>
    <cellStyle name="Total 4 2 3 6" xfId="16066"/>
    <cellStyle name="Total 4 2 3 6 2" xfId="27876"/>
    <cellStyle name="Total 4 2 3 6 2 2" xfId="51495"/>
    <cellStyle name="Total 4 2 3 6 3" xfId="39687"/>
    <cellStyle name="Total 4 2 3 7" xfId="17289"/>
    <cellStyle name="Total 4 2 3 7 2" xfId="40910"/>
    <cellStyle name="Total 4 2 3 8" xfId="29102"/>
    <cellStyle name="Total 4 2 4" xfId="3515"/>
    <cellStyle name="Total 4 2 4 2" xfId="6121"/>
    <cellStyle name="Total 4 2 4 2 2" xfId="8476"/>
    <cellStyle name="Total 4 2 4 2 2 2" xfId="14761"/>
    <cellStyle name="Total 4 2 4 2 2 2 2" xfId="26571"/>
    <cellStyle name="Total 4 2 4 2 2 2 2 2" xfId="50190"/>
    <cellStyle name="Total 4 2 4 2 2 2 3" xfId="38382"/>
    <cellStyle name="Total 4 2 4 2 2 3" xfId="9673"/>
    <cellStyle name="Total 4 2 4 2 2 3 2" xfId="21483"/>
    <cellStyle name="Total 4 2 4 2 2 3 2 2" xfId="45102"/>
    <cellStyle name="Total 4 2 4 2 2 3 3" xfId="33294"/>
    <cellStyle name="Total 4 2 4 2 2 4" xfId="20290"/>
    <cellStyle name="Total 4 2 4 2 2 4 2" xfId="43911"/>
    <cellStyle name="Total 4 2 4 2 2 5" xfId="32103"/>
    <cellStyle name="Total 4 2 4 2 3" xfId="8822"/>
    <cellStyle name="Total 4 2 4 2 3 2" xfId="15107"/>
    <cellStyle name="Total 4 2 4 2 3 2 2" xfId="26917"/>
    <cellStyle name="Total 4 2 4 2 3 2 2 2" xfId="50536"/>
    <cellStyle name="Total 4 2 4 2 3 2 3" xfId="38728"/>
    <cellStyle name="Total 4 2 4 2 3 3" xfId="10583"/>
    <cellStyle name="Total 4 2 4 2 3 3 2" xfId="22393"/>
    <cellStyle name="Total 4 2 4 2 3 3 2 2" xfId="46012"/>
    <cellStyle name="Total 4 2 4 2 3 3 3" xfId="34204"/>
    <cellStyle name="Total 4 2 4 2 3 4" xfId="20636"/>
    <cellStyle name="Total 4 2 4 2 3 4 2" xfId="44257"/>
    <cellStyle name="Total 4 2 4 2 3 5" xfId="32449"/>
    <cellStyle name="Total 4 2 4 2 4" xfId="12445"/>
    <cellStyle name="Total 4 2 4 2 4 2" xfId="24255"/>
    <cellStyle name="Total 4 2 4 2 4 2 2" xfId="47874"/>
    <cellStyle name="Total 4 2 4 2 4 3" xfId="36066"/>
    <cellStyle name="Total 4 2 4 2 5" xfId="16201"/>
    <cellStyle name="Total 4 2 4 2 5 2" xfId="28011"/>
    <cellStyle name="Total 4 2 4 2 5 2 2" xfId="51630"/>
    <cellStyle name="Total 4 2 4 2 5 3" xfId="39822"/>
    <cellStyle name="Total 4 2 4 2 6" xfId="18012"/>
    <cellStyle name="Total 4 2 4 2 6 2" xfId="41633"/>
    <cellStyle name="Total 4 2 4 2 7" xfId="29825"/>
    <cellStyle name="Total 4 2 4 3" xfId="7512"/>
    <cellStyle name="Total 4 2 4 3 2" xfId="13797"/>
    <cellStyle name="Total 4 2 4 3 2 2" xfId="25607"/>
    <cellStyle name="Total 4 2 4 3 2 2 2" xfId="49226"/>
    <cellStyle name="Total 4 2 4 3 2 3" xfId="37418"/>
    <cellStyle name="Total 4 2 4 3 3" xfId="15962"/>
    <cellStyle name="Total 4 2 4 3 3 2" xfId="27772"/>
    <cellStyle name="Total 4 2 4 3 3 2 2" xfId="51391"/>
    <cellStyle name="Total 4 2 4 3 3 3" xfId="39583"/>
    <cellStyle name="Total 4 2 4 3 4" xfId="19326"/>
    <cellStyle name="Total 4 2 4 3 4 2" xfId="42947"/>
    <cellStyle name="Total 4 2 4 3 5" xfId="31139"/>
    <cellStyle name="Total 4 2 4 4" xfId="7130"/>
    <cellStyle name="Total 4 2 4 4 2" xfId="13415"/>
    <cellStyle name="Total 4 2 4 4 2 2" xfId="25225"/>
    <cellStyle name="Total 4 2 4 4 2 2 2" xfId="48844"/>
    <cellStyle name="Total 4 2 4 4 2 3" xfId="37036"/>
    <cellStyle name="Total 4 2 4 4 3" xfId="15311"/>
    <cellStyle name="Total 4 2 4 4 3 2" xfId="27121"/>
    <cellStyle name="Total 4 2 4 4 3 2 2" xfId="50740"/>
    <cellStyle name="Total 4 2 4 4 3 3" xfId="38932"/>
    <cellStyle name="Total 4 2 4 4 4" xfId="18944"/>
    <cellStyle name="Total 4 2 4 4 4 2" xfId="42565"/>
    <cellStyle name="Total 4 2 4 4 5" xfId="30757"/>
    <cellStyle name="Total 4 2 4 5" xfId="10936"/>
    <cellStyle name="Total 4 2 4 5 2" xfId="22746"/>
    <cellStyle name="Total 4 2 4 5 2 2" xfId="46365"/>
    <cellStyle name="Total 4 2 4 5 3" xfId="34557"/>
    <cellStyle name="Total 4 2 4 6" xfId="16449"/>
    <cellStyle name="Total 4 2 4 6 2" xfId="28259"/>
    <cellStyle name="Total 4 2 4 6 2 2" xfId="51878"/>
    <cellStyle name="Total 4 2 4 6 3" xfId="40070"/>
    <cellStyle name="Total 4 2 4 7" xfId="17427"/>
    <cellStyle name="Total 4 2 4 7 2" xfId="41048"/>
    <cellStyle name="Total 4 2 4 8" xfId="29240"/>
    <cellStyle name="Total 4 2 5" xfId="3473"/>
    <cellStyle name="Total 4 2 5 2" xfId="6093"/>
    <cellStyle name="Total 4 2 5 2 2" xfId="8452"/>
    <cellStyle name="Total 4 2 5 2 2 2" xfId="14737"/>
    <cellStyle name="Total 4 2 5 2 2 2 2" xfId="26547"/>
    <cellStyle name="Total 4 2 5 2 2 2 2 2" xfId="50166"/>
    <cellStyle name="Total 4 2 5 2 2 2 3" xfId="38358"/>
    <cellStyle name="Total 4 2 5 2 2 3" xfId="15805"/>
    <cellStyle name="Total 4 2 5 2 2 3 2" xfId="27615"/>
    <cellStyle name="Total 4 2 5 2 2 3 2 2" xfId="51234"/>
    <cellStyle name="Total 4 2 5 2 2 3 3" xfId="39426"/>
    <cellStyle name="Total 4 2 5 2 2 4" xfId="20266"/>
    <cellStyle name="Total 4 2 5 2 2 4 2" xfId="43887"/>
    <cellStyle name="Total 4 2 5 2 2 5" xfId="32079"/>
    <cellStyle name="Total 4 2 5 2 3" xfId="8799"/>
    <cellStyle name="Total 4 2 5 2 3 2" xfId="15084"/>
    <cellStyle name="Total 4 2 5 2 3 2 2" xfId="26894"/>
    <cellStyle name="Total 4 2 5 2 3 2 2 2" xfId="50513"/>
    <cellStyle name="Total 4 2 5 2 3 2 3" xfId="38705"/>
    <cellStyle name="Total 4 2 5 2 3 3" xfId="10165"/>
    <cellStyle name="Total 4 2 5 2 3 3 2" xfId="21975"/>
    <cellStyle name="Total 4 2 5 2 3 3 2 2" xfId="45594"/>
    <cellStyle name="Total 4 2 5 2 3 3 3" xfId="33786"/>
    <cellStyle name="Total 4 2 5 2 3 4" xfId="20613"/>
    <cellStyle name="Total 4 2 5 2 3 4 2" xfId="44234"/>
    <cellStyle name="Total 4 2 5 2 3 5" xfId="32426"/>
    <cellStyle name="Total 4 2 5 2 4" xfId="12419"/>
    <cellStyle name="Total 4 2 5 2 4 2" xfId="24229"/>
    <cellStyle name="Total 4 2 5 2 4 2 2" xfId="47848"/>
    <cellStyle name="Total 4 2 5 2 4 3" xfId="36040"/>
    <cellStyle name="Total 4 2 5 2 5" xfId="15479"/>
    <cellStyle name="Total 4 2 5 2 5 2" xfId="27289"/>
    <cellStyle name="Total 4 2 5 2 5 2 2" xfId="50908"/>
    <cellStyle name="Total 4 2 5 2 5 3" xfId="39100"/>
    <cellStyle name="Total 4 2 5 2 6" xfId="17989"/>
    <cellStyle name="Total 4 2 5 2 6 2" xfId="41610"/>
    <cellStyle name="Total 4 2 5 2 7" xfId="29802"/>
    <cellStyle name="Total 4 2 5 3" xfId="7475"/>
    <cellStyle name="Total 4 2 5 3 2" xfId="13760"/>
    <cellStyle name="Total 4 2 5 3 2 2" xfId="25570"/>
    <cellStyle name="Total 4 2 5 3 2 2 2" xfId="49189"/>
    <cellStyle name="Total 4 2 5 3 2 3" xfId="37381"/>
    <cellStyle name="Total 4 2 5 3 3" xfId="9431"/>
    <cellStyle name="Total 4 2 5 3 3 2" xfId="21241"/>
    <cellStyle name="Total 4 2 5 3 3 2 2" xfId="44860"/>
    <cellStyle name="Total 4 2 5 3 3 3" xfId="33052"/>
    <cellStyle name="Total 4 2 5 3 4" xfId="19289"/>
    <cellStyle name="Total 4 2 5 3 4 2" xfId="42910"/>
    <cellStyle name="Total 4 2 5 3 5" xfId="31102"/>
    <cellStyle name="Total 4 2 5 4" xfId="7886"/>
    <cellStyle name="Total 4 2 5 4 2" xfId="14171"/>
    <cellStyle name="Total 4 2 5 4 2 2" xfId="25981"/>
    <cellStyle name="Total 4 2 5 4 2 2 2" xfId="49600"/>
    <cellStyle name="Total 4 2 5 4 2 3" xfId="37792"/>
    <cellStyle name="Total 4 2 5 4 3" xfId="10119"/>
    <cellStyle name="Total 4 2 5 4 3 2" xfId="21929"/>
    <cellStyle name="Total 4 2 5 4 3 2 2" xfId="45548"/>
    <cellStyle name="Total 4 2 5 4 3 3" xfId="33740"/>
    <cellStyle name="Total 4 2 5 4 4" xfId="19700"/>
    <cellStyle name="Total 4 2 5 4 4 2" xfId="43321"/>
    <cellStyle name="Total 4 2 5 4 5" xfId="31513"/>
    <cellStyle name="Total 4 2 5 5" xfId="10896"/>
    <cellStyle name="Total 4 2 5 5 2" xfId="22706"/>
    <cellStyle name="Total 4 2 5 5 2 2" xfId="46325"/>
    <cellStyle name="Total 4 2 5 5 3" xfId="34517"/>
    <cellStyle name="Total 4 2 5 6" xfId="16233"/>
    <cellStyle name="Total 4 2 5 6 2" xfId="28043"/>
    <cellStyle name="Total 4 2 5 6 2 2" xfId="51662"/>
    <cellStyle name="Total 4 2 5 6 3" xfId="39854"/>
    <cellStyle name="Total 4 2 5 7" xfId="17390"/>
    <cellStyle name="Total 4 2 5 7 2" xfId="41011"/>
    <cellStyle name="Total 4 2 5 8" xfId="29203"/>
    <cellStyle name="Total 4 2 6" xfId="3519"/>
    <cellStyle name="Total 4 2 6 2" xfId="7516"/>
    <cellStyle name="Total 4 2 6 2 2" xfId="13801"/>
    <cellStyle name="Total 4 2 6 2 2 2" xfId="25611"/>
    <cellStyle name="Total 4 2 6 2 2 2 2" xfId="49230"/>
    <cellStyle name="Total 4 2 6 2 2 3" xfId="37422"/>
    <cellStyle name="Total 4 2 6 2 3" xfId="16190"/>
    <cellStyle name="Total 4 2 6 2 3 2" xfId="28000"/>
    <cellStyle name="Total 4 2 6 2 3 2 2" xfId="51619"/>
    <cellStyle name="Total 4 2 6 2 3 3" xfId="39811"/>
    <cellStyle name="Total 4 2 6 2 4" xfId="19330"/>
    <cellStyle name="Total 4 2 6 2 4 2" xfId="42951"/>
    <cellStyle name="Total 4 2 6 2 5" xfId="31143"/>
    <cellStyle name="Total 4 2 6 3" xfId="8312"/>
    <cellStyle name="Total 4 2 6 3 2" xfId="14597"/>
    <cellStyle name="Total 4 2 6 3 2 2" xfId="26407"/>
    <cellStyle name="Total 4 2 6 3 2 2 2" xfId="50026"/>
    <cellStyle name="Total 4 2 6 3 2 3" xfId="38218"/>
    <cellStyle name="Total 4 2 6 3 3" xfId="11493"/>
    <cellStyle name="Total 4 2 6 3 3 2" xfId="23303"/>
    <cellStyle name="Total 4 2 6 3 3 2 2" xfId="46922"/>
    <cellStyle name="Total 4 2 6 3 3 3" xfId="35114"/>
    <cellStyle name="Total 4 2 6 3 4" xfId="20126"/>
    <cellStyle name="Total 4 2 6 3 4 2" xfId="43747"/>
    <cellStyle name="Total 4 2 6 3 5" xfId="31939"/>
    <cellStyle name="Total 4 2 6 4" xfId="10940"/>
    <cellStyle name="Total 4 2 6 4 2" xfId="22750"/>
    <cellStyle name="Total 4 2 6 4 2 2" xfId="46369"/>
    <cellStyle name="Total 4 2 6 4 3" xfId="34561"/>
    <cellStyle name="Total 4 2 6 5" xfId="11574"/>
    <cellStyle name="Total 4 2 6 5 2" xfId="23384"/>
    <cellStyle name="Total 4 2 6 5 2 2" xfId="47003"/>
    <cellStyle name="Total 4 2 6 5 3" xfId="35195"/>
    <cellStyle name="Total 4 2 6 6" xfId="17431"/>
    <cellStyle name="Total 4 2 6 6 2" xfId="41052"/>
    <cellStyle name="Total 4 2 6 7" xfId="29244"/>
    <cellStyle name="Total 4 2 7" xfId="670"/>
    <cellStyle name="Total 4 2 7 2" xfId="6531"/>
    <cellStyle name="Total 4 2 7 2 2" xfId="12816"/>
    <cellStyle name="Total 4 2 7 2 2 2" xfId="24626"/>
    <cellStyle name="Total 4 2 7 2 2 2 2" xfId="48245"/>
    <cellStyle name="Total 4 2 7 2 2 3" xfId="36437"/>
    <cellStyle name="Total 4 2 7 2 3" xfId="9484"/>
    <cellStyle name="Total 4 2 7 2 3 2" xfId="21294"/>
    <cellStyle name="Total 4 2 7 2 3 2 2" xfId="44913"/>
    <cellStyle name="Total 4 2 7 2 3 3" xfId="33105"/>
    <cellStyle name="Total 4 2 7 2 4" xfId="18345"/>
    <cellStyle name="Total 4 2 7 2 4 2" xfId="41966"/>
    <cellStyle name="Total 4 2 7 2 5" xfId="30158"/>
    <cellStyle name="Total 4 2 7 3" xfId="6352"/>
    <cellStyle name="Total 4 2 7 3 2" xfId="12638"/>
    <cellStyle name="Total 4 2 7 3 2 2" xfId="24448"/>
    <cellStyle name="Total 4 2 7 3 2 2 2" xfId="48067"/>
    <cellStyle name="Total 4 2 7 3 2 3" xfId="36259"/>
    <cellStyle name="Total 4 2 7 3 3" xfId="12305"/>
    <cellStyle name="Total 4 2 7 3 3 2" xfId="24115"/>
    <cellStyle name="Total 4 2 7 3 3 2 2" xfId="47734"/>
    <cellStyle name="Total 4 2 7 3 3 3" xfId="35926"/>
    <cellStyle name="Total 4 2 7 3 4" xfId="18167"/>
    <cellStyle name="Total 4 2 7 3 4 2" xfId="41788"/>
    <cellStyle name="Total 4 2 7 3 5" xfId="29980"/>
    <cellStyle name="Total 4 2 7 4" xfId="9325"/>
    <cellStyle name="Total 4 2 7 4 2" xfId="21135"/>
    <cellStyle name="Total 4 2 7 4 2 2" xfId="44754"/>
    <cellStyle name="Total 4 2 7 4 3" xfId="32946"/>
    <cellStyle name="Total 4 2 7 5" xfId="16085"/>
    <cellStyle name="Total 4 2 7 5 2" xfId="27895"/>
    <cellStyle name="Total 4 2 7 5 2 2" xfId="51514"/>
    <cellStyle name="Total 4 2 7 5 3" xfId="39706"/>
    <cellStyle name="Total 4 2 7 6" xfId="16870"/>
    <cellStyle name="Total 4 2 7 6 2" xfId="40491"/>
    <cellStyle name="Total 4 2 7 7" xfId="28683"/>
    <cellStyle name="Total 4 3" xfId="781"/>
    <cellStyle name="Total 4 3 10" xfId="28704"/>
    <cellStyle name="Total 4 3 2" xfId="890"/>
    <cellStyle name="Total 4 3 2 10" xfId="28724"/>
    <cellStyle name="Total 4 3 2 2" xfId="1194"/>
    <cellStyle name="Total 4 3 2 2 2" xfId="1398"/>
    <cellStyle name="Total 4 3 2 2 2 2" xfId="2251"/>
    <cellStyle name="Total 4 3 2 2 2 2 2" xfId="4897"/>
    <cellStyle name="Total 4 3 2 2 2 2 2 2" xfId="8069"/>
    <cellStyle name="Total 4 3 2 2 2 2 2 2 2" xfId="14354"/>
    <cellStyle name="Total 4 3 2 2 2 2 2 2 2 2" xfId="26164"/>
    <cellStyle name="Total 4 3 2 2 2 2 2 2 2 2 2" xfId="49783"/>
    <cellStyle name="Total 4 3 2 2 2 2 2 2 2 3" xfId="37975"/>
    <cellStyle name="Total 4 3 2 2 2 2 2 2 3" xfId="10328"/>
    <cellStyle name="Total 4 3 2 2 2 2 2 2 3 2" xfId="22138"/>
    <cellStyle name="Total 4 3 2 2 2 2 2 2 3 2 2" xfId="45757"/>
    <cellStyle name="Total 4 3 2 2 2 2 2 2 3 3" xfId="33949"/>
    <cellStyle name="Total 4 3 2 2 2 2 2 2 4" xfId="19883"/>
    <cellStyle name="Total 4 3 2 2 2 2 2 2 4 2" xfId="43504"/>
    <cellStyle name="Total 4 3 2 2 2 2 2 2 5" xfId="31696"/>
    <cellStyle name="Total 4 3 2 2 2 2 2 3" xfId="8022"/>
    <cellStyle name="Total 4 3 2 2 2 2 2 3 2" xfId="14307"/>
    <cellStyle name="Total 4 3 2 2 2 2 2 3 2 2" xfId="26117"/>
    <cellStyle name="Total 4 3 2 2 2 2 2 3 2 2 2" xfId="49736"/>
    <cellStyle name="Total 4 3 2 2 2 2 2 3 2 3" xfId="37928"/>
    <cellStyle name="Total 4 3 2 2 2 2 2 3 3" xfId="15539"/>
    <cellStyle name="Total 4 3 2 2 2 2 2 3 3 2" xfId="27349"/>
    <cellStyle name="Total 4 3 2 2 2 2 2 3 3 2 2" xfId="50968"/>
    <cellStyle name="Total 4 3 2 2 2 2 2 3 3 3" xfId="39160"/>
    <cellStyle name="Total 4 3 2 2 2 2 2 3 4" xfId="19836"/>
    <cellStyle name="Total 4 3 2 2 2 2 2 3 4 2" xfId="43457"/>
    <cellStyle name="Total 4 3 2 2 2 2 2 3 5" xfId="31649"/>
    <cellStyle name="Total 4 3 2 2 2 2 2 4" xfId="11772"/>
    <cellStyle name="Total 4 3 2 2 2 2 2 4 2" xfId="23582"/>
    <cellStyle name="Total 4 3 2 2 2 2 2 4 2 2" xfId="47201"/>
    <cellStyle name="Total 4 3 2 2 2 2 2 4 3" xfId="35393"/>
    <cellStyle name="Total 4 3 2 2 2 2 2 5" xfId="15767"/>
    <cellStyle name="Total 4 3 2 2 2 2 2 5 2" xfId="27577"/>
    <cellStyle name="Total 4 3 2 2 2 2 2 5 2 2" xfId="51196"/>
    <cellStyle name="Total 4 3 2 2 2 2 2 5 3" xfId="39388"/>
    <cellStyle name="Total 4 3 2 2 2 2 2 6" xfId="17796"/>
    <cellStyle name="Total 4 3 2 2 2 2 2 6 2" xfId="41417"/>
    <cellStyle name="Total 4 3 2 2 2 2 2 7" xfId="29609"/>
    <cellStyle name="Total 4 3 2 2 2 2 3" xfId="7081"/>
    <cellStyle name="Total 4 3 2 2 2 2 3 2" xfId="13366"/>
    <cellStyle name="Total 4 3 2 2 2 2 3 2 2" xfId="25176"/>
    <cellStyle name="Total 4 3 2 2 2 2 3 2 2 2" xfId="48795"/>
    <cellStyle name="Total 4 3 2 2 2 2 3 2 3" xfId="36987"/>
    <cellStyle name="Total 4 3 2 2 2 2 3 3" xfId="8986"/>
    <cellStyle name="Total 4 3 2 2 2 2 3 3 2" xfId="20796"/>
    <cellStyle name="Total 4 3 2 2 2 2 3 3 2 2" xfId="44415"/>
    <cellStyle name="Total 4 3 2 2 2 2 3 3 3" xfId="32607"/>
    <cellStyle name="Total 4 3 2 2 2 2 3 4" xfId="18895"/>
    <cellStyle name="Total 4 3 2 2 2 2 3 4 2" xfId="42516"/>
    <cellStyle name="Total 4 3 2 2 2 2 3 5" xfId="30708"/>
    <cellStyle name="Total 4 3 2 2 2 2 4" xfId="7006"/>
    <cellStyle name="Total 4 3 2 2 2 2 4 2" xfId="13291"/>
    <cellStyle name="Total 4 3 2 2 2 2 4 2 2" xfId="25101"/>
    <cellStyle name="Total 4 3 2 2 2 2 4 2 2 2" xfId="48720"/>
    <cellStyle name="Total 4 3 2 2 2 2 4 2 3" xfId="36912"/>
    <cellStyle name="Total 4 3 2 2 2 2 4 3" xfId="9349"/>
    <cellStyle name="Total 4 3 2 2 2 2 4 3 2" xfId="21159"/>
    <cellStyle name="Total 4 3 2 2 2 2 4 3 2 2" xfId="44778"/>
    <cellStyle name="Total 4 3 2 2 2 2 4 3 3" xfId="32970"/>
    <cellStyle name="Total 4 3 2 2 2 2 4 4" xfId="18820"/>
    <cellStyle name="Total 4 3 2 2 2 2 4 4 2" xfId="42441"/>
    <cellStyle name="Total 4 3 2 2 2 2 4 5" xfId="30633"/>
    <cellStyle name="Total 4 3 2 2 2 2 5" xfId="10213"/>
    <cellStyle name="Total 4 3 2 2 2 2 5 2" xfId="22023"/>
    <cellStyle name="Total 4 3 2 2 2 2 5 2 2" xfId="45642"/>
    <cellStyle name="Total 4 3 2 2 2 2 5 3" xfId="33834"/>
    <cellStyle name="Total 4 3 2 2 2 2 6" xfId="15892"/>
    <cellStyle name="Total 4 3 2 2 2 2 6 2" xfId="27702"/>
    <cellStyle name="Total 4 3 2 2 2 2 6 2 2" xfId="51321"/>
    <cellStyle name="Total 4 3 2 2 2 2 6 3" xfId="39513"/>
    <cellStyle name="Total 4 3 2 2 2 2 7" xfId="17177"/>
    <cellStyle name="Total 4 3 2 2 2 2 7 2" xfId="40798"/>
    <cellStyle name="Total 4 3 2 2 2 2 8" xfId="28990"/>
    <cellStyle name="Total 4 3 2 2 2 3" xfId="4069"/>
    <cellStyle name="Total 4 3 2 2 2 3 2" xfId="7831"/>
    <cellStyle name="Total 4 3 2 2 2 3 2 2" xfId="14116"/>
    <cellStyle name="Total 4 3 2 2 2 3 2 2 2" xfId="25926"/>
    <cellStyle name="Total 4 3 2 2 2 3 2 2 2 2" xfId="49545"/>
    <cellStyle name="Total 4 3 2 2 2 3 2 2 3" xfId="37737"/>
    <cellStyle name="Total 4 3 2 2 2 3 2 3" xfId="9201"/>
    <cellStyle name="Total 4 3 2 2 2 3 2 3 2" xfId="21011"/>
    <cellStyle name="Total 4 3 2 2 2 3 2 3 2 2" xfId="44630"/>
    <cellStyle name="Total 4 3 2 2 2 3 2 3 3" xfId="32822"/>
    <cellStyle name="Total 4 3 2 2 2 3 2 4" xfId="19645"/>
    <cellStyle name="Total 4 3 2 2 2 3 2 4 2" xfId="43266"/>
    <cellStyle name="Total 4 3 2 2 2 3 2 5" xfId="31458"/>
    <cellStyle name="Total 4 3 2 2 2 3 3" xfId="7290"/>
    <cellStyle name="Total 4 3 2 2 2 3 3 2" xfId="13575"/>
    <cellStyle name="Total 4 3 2 2 2 3 3 2 2" xfId="25385"/>
    <cellStyle name="Total 4 3 2 2 2 3 3 2 2 2" xfId="49004"/>
    <cellStyle name="Total 4 3 2 2 2 3 3 2 3" xfId="37196"/>
    <cellStyle name="Total 4 3 2 2 2 3 3 3" xfId="16489"/>
    <cellStyle name="Total 4 3 2 2 2 3 3 3 2" xfId="28299"/>
    <cellStyle name="Total 4 3 2 2 2 3 3 3 2 2" xfId="51918"/>
    <cellStyle name="Total 4 3 2 2 2 3 3 3 3" xfId="40110"/>
    <cellStyle name="Total 4 3 2 2 2 3 3 4" xfId="19104"/>
    <cellStyle name="Total 4 3 2 2 2 3 3 4 2" xfId="42725"/>
    <cellStyle name="Total 4 3 2 2 2 3 3 5" xfId="30917"/>
    <cellStyle name="Total 4 3 2 2 2 3 4" xfId="11316"/>
    <cellStyle name="Total 4 3 2 2 2 3 4 2" xfId="23126"/>
    <cellStyle name="Total 4 3 2 2 2 3 4 2 2" xfId="46745"/>
    <cellStyle name="Total 4 3 2 2 2 3 4 3" xfId="34937"/>
    <cellStyle name="Total 4 3 2 2 2 3 5" xfId="9943"/>
    <cellStyle name="Total 4 3 2 2 2 3 5 2" xfId="21753"/>
    <cellStyle name="Total 4 3 2 2 2 3 5 2 2" xfId="45372"/>
    <cellStyle name="Total 4 3 2 2 2 3 5 3" xfId="33564"/>
    <cellStyle name="Total 4 3 2 2 2 3 6" xfId="17687"/>
    <cellStyle name="Total 4 3 2 2 2 3 6 2" xfId="41308"/>
    <cellStyle name="Total 4 3 2 2 2 3 7" xfId="29500"/>
    <cellStyle name="Total 4 3 2 2 2 4" xfId="6838"/>
    <cellStyle name="Total 4 3 2 2 2 4 2" xfId="13123"/>
    <cellStyle name="Total 4 3 2 2 2 4 2 2" xfId="24933"/>
    <cellStyle name="Total 4 3 2 2 2 4 2 2 2" xfId="48552"/>
    <cellStyle name="Total 4 3 2 2 2 4 2 3" xfId="36744"/>
    <cellStyle name="Total 4 3 2 2 2 4 3" xfId="11596"/>
    <cellStyle name="Total 4 3 2 2 2 4 3 2" xfId="23406"/>
    <cellStyle name="Total 4 3 2 2 2 4 3 2 2" xfId="47025"/>
    <cellStyle name="Total 4 3 2 2 2 4 3 3" xfId="35217"/>
    <cellStyle name="Total 4 3 2 2 2 4 4" xfId="18652"/>
    <cellStyle name="Total 4 3 2 2 2 4 4 2" xfId="42273"/>
    <cellStyle name="Total 4 3 2 2 2 4 5" xfId="30465"/>
    <cellStyle name="Total 4 3 2 2 2 5" xfId="7823"/>
    <cellStyle name="Total 4 3 2 2 2 5 2" xfId="14108"/>
    <cellStyle name="Total 4 3 2 2 2 5 2 2" xfId="25918"/>
    <cellStyle name="Total 4 3 2 2 2 5 2 2 2" xfId="49537"/>
    <cellStyle name="Total 4 3 2 2 2 5 2 3" xfId="37729"/>
    <cellStyle name="Total 4 3 2 2 2 5 3" xfId="10715"/>
    <cellStyle name="Total 4 3 2 2 2 5 3 2" xfId="22525"/>
    <cellStyle name="Total 4 3 2 2 2 5 3 2 2" xfId="46144"/>
    <cellStyle name="Total 4 3 2 2 2 5 3 3" xfId="34336"/>
    <cellStyle name="Total 4 3 2 2 2 5 4" xfId="19637"/>
    <cellStyle name="Total 4 3 2 2 2 5 4 2" xfId="43258"/>
    <cellStyle name="Total 4 3 2 2 2 5 5" xfId="31450"/>
    <cellStyle name="Total 4 3 2 2 2 6" xfId="9767"/>
    <cellStyle name="Total 4 3 2 2 2 6 2" xfId="21577"/>
    <cellStyle name="Total 4 3 2 2 2 6 2 2" xfId="45196"/>
    <cellStyle name="Total 4 3 2 2 2 6 3" xfId="33388"/>
    <cellStyle name="Total 4 3 2 2 2 7" xfId="15663"/>
    <cellStyle name="Total 4 3 2 2 2 7 2" xfId="27473"/>
    <cellStyle name="Total 4 3 2 2 2 7 2 2" xfId="51092"/>
    <cellStyle name="Total 4 3 2 2 2 7 3" xfId="39284"/>
    <cellStyle name="Total 4 3 2 2 2 8" xfId="17068"/>
    <cellStyle name="Total 4 3 2 2 2 8 2" xfId="40689"/>
    <cellStyle name="Total 4 3 2 2 2 9" xfId="28881"/>
    <cellStyle name="Total 4 3 2 2 3" xfId="3932"/>
    <cellStyle name="Total 4 3 2 2 3 2" xfId="7789"/>
    <cellStyle name="Total 4 3 2 2 3 2 2" xfId="14074"/>
    <cellStyle name="Total 4 3 2 2 3 2 2 2" xfId="25884"/>
    <cellStyle name="Total 4 3 2 2 3 2 2 2 2" xfId="49503"/>
    <cellStyle name="Total 4 3 2 2 3 2 2 3" xfId="37695"/>
    <cellStyle name="Total 4 3 2 2 3 2 3" xfId="16444"/>
    <cellStyle name="Total 4 3 2 2 3 2 3 2" xfId="28254"/>
    <cellStyle name="Total 4 3 2 2 3 2 3 2 2" xfId="51873"/>
    <cellStyle name="Total 4 3 2 2 3 2 3 3" xfId="40065"/>
    <cellStyle name="Total 4 3 2 2 3 2 4" xfId="19603"/>
    <cellStyle name="Total 4 3 2 2 3 2 4 2" xfId="43224"/>
    <cellStyle name="Total 4 3 2 2 3 2 5" xfId="31416"/>
    <cellStyle name="Total 4 3 2 2 3 3" xfId="6629"/>
    <cellStyle name="Total 4 3 2 2 3 3 2" xfId="12914"/>
    <cellStyle name="Total 4 3 2 2 3 3 2 2" xfId="24724"/>
    <cellStyle name="Total 4 3 2 2 3 3 2 2 2" xfId="48343"/>
    <cellStyle name="Total 4 3 2 2 3 3 2 3" xfId="36535"/>
    <cellStyle name="Total 4 3 2 2 3 3 3" xfId="15383"/>
    <cellStyle name="Total 4 3 2 2 3 3 3 2" xfId="27193"/>
    <cellStyle name="Total 4 3 2 2 3 3 3 2 2" xfId="50812"/>
    <cellStyle name="Total 4 3 2 2 3 3 3 3" xfId="39004"/>
    <cellStyle name="Total 4 3 2 2 3 3 4" xfId="18443"/>
    <cellStyle name="Total 4 3 2 2 3 3 4 2" xfId="42064"/>
    <cellStyle name="Total 4 3 2 2 3 3 5" xfId="30256"/>
    <cellStyle name="Total 4 3 2 2 3 4" xfId="11249"/>
    <cellStyle name="Total 4 3 2 2 3 4 2" xfId="23059"/>
    <cellStyle name="Total 4 3 2 2 3 4 2 2" xfId="46678"/>
    <cellStyle name="Total 4 3 2 2 3 4 3" xfId="34870"/>
    <cellStyle name="Total 4 3 2 2 3 5" xfId="10358"/>
    <cellStyle name="Total 4 3 2 2 3 5 2" xfId="22168"/>
    <cellStyle name="Total 4 3 2 2 3 5 2 2" xfId="45787"/>
    <cellStyle name="Total 4 3 2 2 3 5 3" xfId="33979"/>
    <cellStyle name="Total 4 3 2 2 3 6" xfId="17666"/>
    <cellStyle name="Total 4 3 2 2 3 6 2" xfId="41287"/>
    <cellStyle name="Total 4 3 2 2 3 7" xfId="29479"/>
    <cellStyle name="Total 4 3 2 2 4" xfId="6776"/>
    <cellStyle name="Total 4 3 2 2 4 2" xfId="13061"/>
    <cellStyle name="Total 4 3 2 2 4 2 2" xfId="24871"/>
    <cellStyle name="Total 4 3 2 2 4 2 2 2" xfId="48490"/>
    <cellStyle name="Total 4 3 2 2 4 2 3" xfId="36682"/>
    <cellStyle name="Total 4 3 2 2 4 3" xfId="10335"/>
    <cellStyle name="Total 4 3 2 2 4 3 2" xfId="22145"/>
    <cellStyle name="Total 4 3 2 2 4 3 2 2" xfId="45764"/>
    <cellStyle name="Total 4 3 2 2 4 3 3" xfId="33956"/>
    <cellStyle name="Total 4 3 2 2 4 4" xfId="18590"/>
    <cellStyle name="Total 4 3 2 2 4 4 2" xfId="42211"/>
    <cellStyle name="Total 4 3 2 2 4 5" xfId="30403"/>
    <cellStyle name="Total 4 3 2 2 5" xfId="6999"/>
    <cellStyle name="Total 4 3 2 2 5 2" xfId="13284"/>
    <cellStyle name="Total 4 3 2 2 5 2 2" xfId="25094"/>
    <cellStyle name="Total 4 3 2 2 5 2 2 2" xfId="48713"/>
    <cellStyle name="Total 4 3 2 2 5 2 3" xfId="36905"/>
    <cellStyle name="Total 4 3 2 2 5 3" xfId="15581"/>
    <cellStyle name="Total 4 3 2 2 5 3 2" xfId="27391"/>
    <cellStyle name="Total 4 3 2 2 5 3 2 2" xfId="51010"/>
    <cellStyle name="Total 4 3 2 2 5 3 3" xfId="39202"/>
    <cellStyle name="Total 4 3 2 2 5 4" xfId="18813"/>
    <cellStyle name="Total 4 3 2 2 5 4 2" xfId="42434"/>
    <cellStyle name="Total 4 3 2 2 5 5" xfId="30626"/>
    <cellStyle name="Total 4 3 2 2 6" xfId="9661"/>
    <cellStyle name="Total 4 3 2 2 6 2" xfId="21471"/>
    <cellStyle name="Total 4 3 2 2 6 2 2" xfId="45090"/>
    <cellStyle name="Total 4 3 2 2 6 3" xfId="33282"/>
    <cellStyle name="Total 4 3 2 2 7" xfId="11720"/>
    <cellStyle name="Total 4 3 2 2 7 2" xfId="23530"/>
    <cellStyle name="Total 4 3 2 2 7 2 2" xfId="47149"/>
    <cellStyle name="Total 4 3 2 2 7 3" xfId="35341"/>
    <cellStyle name="Total 4 3 2 2 8" xfId="17047"/>
    <cellStyle name="Total 4 3 2 2 8 2" xfId="40668"/>
    <cellStyle name="Total 4 3 2 2 9" xfId="28860"/>
    <cellStyle name="Total 4 3 2 3" xfId="1035"/>
    <cellStyle name="Total 4 3 2 3 2" xfId="1787"/>
    <cellStyle name="Total 4 3 2 3 2 2" xfId="4441"/>
    <cellStyle name="Total 4 3 2 3 2 2 2" xfId="7952"/>
    <cellStyle name="Total 4 3 2 3 2 2 2 2" xfId="14237"/>
    <cellStyle name="Total 4 3 2 3 2 2 2 2 2" xfId="26047"/>
    <cellStyle name="Total 4 3 2 3 2 2 2 2 2 2" xfId="49666"/>
    <cellStyle name="Total 4 3 2 3 2 2 2 2 3" xfId="37858"/>
    <cellStyle name="Total 4 3 2 3 2 2 2 3" xfId="11979"/>
    <cellStyle name="Total 4 3 2 3 2 2 2 3 2" xfId="23789"/>
    <cellStyle name="Total 4 3 2 3 2 2 2 3 2 2" xfId="47408"/>
    <cellStyle name="Total 4 3 2 3 2 2 2 3 3" xfId="35600"/>
    <cellStyle name="Total 4 3 2 3 2 2 2 4" xfId="19766"/>
    <cellStyle name="Total 4 3 2 3 2 2 2 4 2" xfId="43387"/>
    <cellStyle name="Total 4 3 2 3 2 2 2 5" xfId="31579"/>
    <cellStyle name="Total 4 3 2 3 2 2 3" xfId="7859"/>
    <cellStyle name="Total 4 3 2 3 2 2 3 2" xfId="14144"/>
    <cellStyle name="Total 4 3 2 3 2 2 3 2 2" xfId="25954"/>
    <cellStyle name="Total 4 3 2 3 2 2 3 2 2 2" xfId="49573"/>
    <cellStyle name="Total 4 3 2 3 2 2 3 2 3" xfId="37765"/>
    <cellStyle name="Total 4 3 2 3 2 2 3 3" xfId="12349"/>
    <cellStyle name="Total 4 3 2 3 2 2 3 3 2" xfId="24159"/>
    <cellStyle name="Total 4 3 2 3 2 2 3 3 2 2" xfId="47778"/>
    <cellStyle name="Total 4 3 2 3 2 2 3 3 3" xfId="35970"/>
    <cellStyle name="Total 4 3 2 3 2 2 3 4" xfId="19673"/>
    <cellStyle name="Total 4 3 2 3 2 2 3 4 2" xfId="43294"/>
    <cellStyle name="Total 4 3 2 3 2 2 3 5" xfId="31486"/>
    <cellStyle name="Total 4 3 2 3 2 2 4" xfId="11526"/>
    <cellStyle name="Total 4 3 2 3 2 2 4 2" xfId="23336"/>
    <cellStyle name="Total 4 3 2 3 2 2 4 2 2" xfId="46955"/>
    <cellStyle name="Total 4 3 2 3 2 2 4 3" xfId="35147"/>
    <cellStyle name="Total 4 3 2 3 2 2 5" xfId="8955"/>
    <cellStyle name="Total 4 3 2 3 2 2 5 2" xfId="20765"/>
    <cellStyle name="Total 4 3 2 3 2 2 5 2 2" xfId="44384"/>
    <cellStyle name="Total 4 3 2 3 2 2 5 3" xfId="32576"/>
    <cellStyle name="Total 4 3 2 3 2 2 6" xfId="17760"/>
    <cellStyle name="Total 4 3 2 3 2 2 6 2" xfId="41381"/>
    <cellStyle name="Total 4 3 2 3 2 2 7" xfId="29573"/>
    <cellStyle name="Total 4 3 2 3 2 3" xfId="6967"/>
    <cellStyle name="Total 4 3 2 3 2 3 2" xfId="13252"/>
    <cellStyle name="Total 4 3 2 3 2 3 2 2" xfId="25062"/>
    <cellStyle name="Total 4 3 2 3 2 3 2 2 2" xfId="48681"/>
    <cellStyle name="Total 4 3 2 3 2 3 2 3" xfId="36873"/>
    <cellStyle name="Total 4 3 2 3 2 3 3" xfId="10659"/>
    <cellStyle name="Total 4 3 2 3 2 3 3 2" xfId="22469"/>
    <cellStyle name="Total 4 3 2 3 2 3 3 2 2" xfId="46088"/>
    <cellStyle name="Total 4 3 2 3 2 3 3 3" xfId="34280"/>
    <cellStyle name="Total 4 3 2 3 2 3 4" xfId="18781"/>
    <cellStyle name="Total 4 3 2 3 2 3 4 2" xfId="42402"/>
    <cellStyle name="Total 4 3 2 3 2 3 5" xfId="30594"/>
    <cellStyle name="Total 4 3 2 3 2 4" xfId="7313"/>
    <cellStyle name="Total 4 3 2 3 2 4 2" xfId="13598"/>
    <cellStyle name="Total 4 3 2 3 2 4 2 2" xfId="25408"/>
    <cellStyle name="Total 4 3 2 3 2 4 2 2 2" xfId="49027"/>
    <cellStyle name="Total 4 3 2 3 2 4 2 3" xfId="37219"/>
    <cellStyle name="Total 4 3 2 3 2 4 3" xfId="9151"/>
    <cellStyle name="Total 4 3 2 3 2 4 3 2" xfId="20961"/>
    <cellStyle name="Total 4 3 2 3 2 4 3 2 2" xfId="44580"/>
    <cellStyle name="Total 4 3 2 3 2 4 3 3" xfId="32772"/>
    <cellStyle name="Total 4 3 2 3 2 4 4" xfId="19127"/>
    <cellStyle name="Total 4 3 2 3 2 4 4 2" xfId="42748"/>
    <cellStyle name="Total 4 3 2 3 2 4 5" xfId="30940"/>
    <cellStyle name="Total 4 3 2 3 2 5" xfId="9979"/>
    <cellStyle name="Total 4 3 2 3 2 5 2" xfId="21789"/>
    <cellStyle name="Total 4 3 2 3 2 5 2 2" xfId="45408"/>
    <cellStyle name="Total 4 3 2 3 2 5 3" xfId="33600"/>
    <cellStyle name="Total 4 3 2 3 2 6" xfId="16810"/>
    <cellStyle name="Total 4 3 2 3 2 6 2" xfId="28620"/>
    <cellStyle name="Total 4 3 2 3 2 6 2 2" xfId="52239"/>
    <cellStyle name="Total 4 3 2 3 2 6 3" xfId="40431"/>
    <cellStyle name="Total 4 3 2 3 2 7" xfId="17141"/>
    <cellStyle name="Total 4 3 2 3 2 7 2" xfId="40762"/>
    <cellStyle name="Total 4 3 2 3 2 8" xfId="28954"/>
    <cellStyle name="Total 4 3 2 3 3" xfId="3779"/>
    <cellStyle name="Total 4 3 2 3 3 2" xfId="7671"/>
    <cellStyle name="Total 4 3 2 3 3 2 2" xfId="13956"/>
    <cellStyle name="Total 4 3 2 3 3 2 2 2" xfId="25766"/>
    <cellStyle name="Total 4 3 2 3 3 2 2 2 2" xfId="49385"/>
    <cellStyle name="Total 4 3 2 3 3 2 2 3" xfId="37577"/>
    <cellStyle name="Total 4 3 2 3 3 2 3" xfId="16540"/>
    <cellStyle name="Total 4 3 2 3 3 2 3 2" xfId="28350"/>
    <cellStyle name="Total 4 3 2 3 3 2 3 2 2" xfId="51969"/>
    <cellStyle name="Total 4 3 2 3 3 2 3 3" xfId="40161"/>
    <cellStyle name="Total 4 3 2 3 3 2 4" xfId="19485"/>
    <cellStyle name="Total 4 3 2 3 3 2 4 2" xfId="43106"/>
    <cellStyle name="Total 4 3 2 3 3 2 5" xfId="31298"/>
    <cellStyle name="Total 4 3 2 3 3 3" xfId="7951"/>
    <cellStyle name="Total 4 3 2 3 3 3 2" xfId="14236"/>
    <cellStyle name="Total 4 3 2 3 3 3 2 2" xfId="26046"/>
    <cellStyle name="Total 4 3 2 3 3 3 2 2 2" xfId="49665"/>
    <cellStyle name="Total 4 3 2 3 3 3 2 3" xfId="37857"/>
    <cellStyle name="Total 4 3 2 3 3 3 3" xfId="10332"/>
    <cellStyle name="Total 4 3 2 3 3 3 3 2" xfId="22142"/>
    <cellStyle name="Total 4 3 2 3 3 3 3 2 2" xfId="45761"/>
    <cellStyle name="Total 4 3 2 3 3 3 3 3" xfId="33953"/>
    <cellStyle name="Total 4 3 2 3 3 3 4" xfId="19765"/>
    <cellStyle name="Total 4 3 2 3 3 3 4 2" xfId="43386"/>
    <cellStyle name="Total 4 3 2 3 3 3 5" xfId="31578"/>
    <cellStyle name="Total 4 3 2 3 3 4" xfId="11117"/>
    <cellStyle name="Total 4 3 2 3 3 4 2" xfId="22927"/>
    <cellStyle name="Total 4 3 2 3 3 4 2 2" xfId="46546"/>
    <cellStyle name="Total 4 3 2 3 3 4 3" xfId="34738"/>
    <cellStyle name="Total 4 3 2 3 3 5" xfId="12122"/>
    <cellStyle name="Total 4 3 2 3 3 5 2" xfId="23932"/>
    <cellStyle name="Total 4 3 2 3 3 5 2 2" xfId="47551"/>
    <cellStyle name="Total 4 3 2 3 3 5 3" xfId="35743"/>
    <cellStyle name="Total 4 3 2 3 3 6" xfId="17552"/>
    <cellStyle name="Total 4 3 2 3 3 6 2" xfId="41173"/>
    <cellStyle name="Total 4 3 2 3 3 7" xfId="29365"/>
    <cellStyle name="Total 4 3 2 3 4" xfId="6658"/>
    <cellStyle name="Total 4 3 2 3 4 2" xfId="12943"/>
    <cellStyle name="Total 4 3 2 3 4 2 2" xfId="24753"/>
    <cellStyle name="Total 4 3 2 3 4 2 2 2" xfId="48372"/>
    <cellStyle name="Total 4 3 2 3 4 2 3" xfId="36564"/>
    <cellStyle name="Total 4 3 2 3 4 3" xfId="10720"/>
    <cellStyle name="Total 4 3 2 3 4 3 2" xfId="22530"/>
    <cellStyle name="Total 4 3 2 3 4 3 2 2" xfId="46149"/>
    <cellStyle name="Total 4 3 2 3 4 3 3" xfId="34341"/>
    <cellStyle name="Total 4 3 2 3 4 4" xfId="18472"/>
    <cellStyle name="Total 4 3 2 3 4 4 2" xfId="42093"/>
    <cellStyle name="Total 4 3 2 3 4 5" xfId="30285"/>
    <cellStyle name="Total 4 3 2 3 5" xfId="6805"/>
    <cellStyle name="Total 4 3 2 3 5 2" xfId="13090"/>
    <cellStyle name="Total 4 3 2 3 5 2 2" xfId="24900"/>
    <cellStyle name="Total 4 3 2 3 5 2 2 2" xfId="48519"/>
    <cellStyle name="Total 4 3 2 3 5 2 3" xfId="36711"/>
    <cellStyle name="Total 4 3 2 3 5 3" xfId="15331"/>
    <cellStyle name="Total 4 3 2 3 5 3 2" xfId="27141"/>
    <cellStyle name="Total 4 3 2 3 5 3 2 2" xfId="50760"/>
    <cellStyle name="Total 4 3 2 3 5 3 3" xfId="38952"/>
    <cellStyle name="Total 4 3 2 3 5 4" xfId="18619"/>
    <cellStyle name="Total 4 3 2 3 5 4 2" xfId="42240"/>
    <cellStyle name="Total 4 3 2 3 5 5" xfId="30432"/>
    <cellStyle name="Total 4 3 2 3 6" xfId="9525"/>
    <cellStyle name="Total 4 3 2 3 6 2" xfId="21335"/>
    <cellStyle name="Total 4 3 2 3 6 2 2" xfId="44954"/>
    <cellStyle name="Total 4 3 2 3 6 3" xfId="33146"/>
    <cellStyle name="Total 4 3 2 3 7" xfId="10541"/>
    <cellStyle name="Total 4 3 2 3 7 2" xfId="22351"/>
    <cellStyle name="Total 4 3 2 3 7 2 2" xfId="45970"/>
    <cellStyle name="Total 4 3 2 3 7 3" xfId="34162"/>
    <cellStyle name="Total 4 3 2 3 8" xfId="16933"/>
    <cellStyle name="Total 4 3 2 3 8 2" xfId="40554"/>
    <cellStyle name="Total 4 3 2 3 9" xfId="28746"/>
    <cellStyle name="Total 4 3 2 4" xfId="3737"/>
    <cellStyle name="Total 4 3 2 4 2" xfId="7642"/>
    <cellStyle name="Total 4 3 2 4 2 2" xfId="13927"/>
    <cellStyle name="Total 4 3 2 4 2 2 2" xfId="25737"/>
    <cellStyle name="Total 4 3 2 4 2 2 2 2" xfId="49356"/>
    <cellStyle name="Total 4 3 2 4 2 2 3" xfId="37548"/>
    <cellStyle name="Total 4 3 2 4 2 3" xfId="16325"/>
    <cellStyle name="Total 4 3 2 4 2 3 2" xfId="28135"/>
    <cellStyle name="Total 4 3 2 4 2 3 2 2" xfId="51754"/>
    <cellStyle name="Total 4 3 2 4 2 3 3" xfId="39946"/>
    <cellStyle name="Total 4 3 2 4 2 4" xfId="19456"/>
    <cellStyle name="Total 4 3 2 4 2 4 2" xfId="43077"/>
    <cellStyle name="Total 4 3 2 4 2 5" xfId="31269"/>
    <cellStyle name="Total 4 3 2 4 3" xfId="7158"/>
    <cellStyle name="Total 4 3 2 4 3 2" xfId="13443"/>
    <cellStyle name="Total 4 3 2 4 3 2 2" xfId="25253"/>
    <cellStyle name="Total 4 3 2 4 3 2 2 2" xfId="48872"/>
    <cellStyle name="Total 4 3 2 4 3 2 3" xfId="37064"/>
    <cellStyle name="Total 4 3 2 4 3 3" xfId="9372"/>
    <cellStyle name="Total 4 3 2 4 3 3 2" xfId="21182"/>
    <cellStyle name="Total 4 3 2 4 3 3 2 2" xfId="44801"/>
    <cellStyle name="Total 4 3 2 4 3 3 3" xfId="32993"/>
    <cellStyle name="Total 4 3 2 4 3 4" xfId="18972"/>
    <cellStyle name="Total 4 3 2 4 3 4 2" xfId="42593"/>
    <cellStyle name="Total 4 3 2 4 3 5" xfId="30785"/>
    <cellStyle name="Total 4 3 2 4 4" xfId="11084"/>
    <cellStyle name="Total 4 3 2 4 4 2" xfId="22894"/>
    <cellStyle name="Total 4 3 2 4 4 2 2" xfId="46513"/>
    <cellStyle name="Total 4 3 2 4 4 3" xfId="34705"/>
    <cellStyle name="Total 4 3 2 4 5" xfId="15553"/>
    <cellStyle name="Total 4 3 2 4 5 2" xfId="27363"/>
    <cellStyle name="Total 4 3 2 4 5 2 2" xfId="50982"/>
    <cellStyle name="Total 4 3 2 4 5 3" xfId="39174"/>
    <cellStyle name="Total 4 3 2 4 6" xfId="17530"/>
    <cellStyle name="Total 4 3 2 4 6 2" xfId="41151"/>
    <cellStyle name="Total 4 3 2 4 7" xfId="29343"/>
    <cellStyle name="Total 4 3 2 5" xfId="6616"/>
    <cellStyle name="Total 4 3 2 5 2" xfId="12901"/>
    <cellStyle name="Total 4 3 2 5 2 2" xfId="24711"/>
    <cellStyle name="Total 4 3 2 5 2 2 2" xfId="48330"/>
    <cellStyle name="Total 4 3 2 5 2 3" xfId="36522"/>
    <cellStyle name="Total 4 3 2 5 3" xfId="10245"/>
    <cellStyle name="Total 4 3 2 5 3 2" xfId="22055"/>
    <cellStyle name="Total 4 3 2 5 3 2 2" xfId="45674"/>
    <cellStyle name="Total 4 3 2 5 3 3" xfId="33866"/>
    <cellStyle name="Total 4 3 2 5 4" xfId="18430"/>
    <cellStyle name="Total 4 3 2 5 4 2" xfId="42051"/>
    <cellStyle name="Total 4 3 2 5 5" xfId="30243"/>
    <cellStyle name="Total 4 3 2 6" xfId="7004"/>
    <cellStyle name="Total 4 3 2 6 2" xfId="13289"/>
    <cellStyle name="Total 4 3 2 6 2 2" xfId="25099"/>
    <cellStyle name="Total 4 3 2 6 2 2 2" xfId="48718"/>
    <cellStyle name="Total 4 3 2 6 2 3" xfId="36910"/>
    <cellStyle name="Total 4 3 2 6 3" xfId="11567"/>
    <cellStyle name="Total 4 3 2 6 3 2" xfId="23377"/>
    <cellStyle name="Total 4 3 2 6 3 2 2" xfId="46996"/>
    <cellStyle name="Total 4 3 2 6 3 3" xfId="35188"/>
    <cellStyle name="Total 4 3 2 6 4" xfId="18818"/>
    <cellStyle name="Total 4 3 2 6 4 2" xfId="42439"/>
    <cellStyle name="Total 4 3 2 6 5" xfId="30631"/>
    <cellStyle name="Total 4 3 2 7" xfId="9445"/>
    <cellStyle name="Total 4 3 2 7 2" xfId="21255"/>
    <cellStyle name="Total 4 3 2 7 2 2" xfId="44874"/>
    <cellStyle name="Total 4 3 2 7 3" xfId="33066"/>
    <cellStyle name="Total 4 3 2 8" xfId="9406"/>
    <cellStyle name="Total 4 3 2 8 2" xfId="21216"/>
    <cellStyle name="Total 4 3 2 8 2 2" xfId="44835"/>
    <cellStyle name="Total 4 3 2 8 3" xfId="33027"/>
    <cellStyle name="Total 4 3 2 9" xfId="16911"/>
    <cellStyle name="Total 4 3 2 9 2" xfId="40532"/>
    <cellStyle name="Total 4 3 3" xfId="1106"/>
    <cellStyle name="Total 4 3 3 2" xfId="1711"/>
    <cellStyle name="Total 4 3 3 2 2" xfId="4365"/>
    <cellStyle name="Total 4 3 3 2 2 2" xfId="7929"/>
    <cellStyle name="Total 4 3 3 2 2 2 2" xfId="14214"/>
    <cellStyle name="Total 4 3 3 2 2 2 2 2" xfId="26024"/>
    <cellStyle name="Total 4 3 3 2 2 2 2 2 2" xfId="49643"/>
    <cellStyle name="Total 4 3 3 2 2 2 2 3" xfId="37835"/>
    <cellStyle name="Total 4 3 3 2 2 2 3" xfId="9896"/>
    <cellStyle name="Total 4 3 3 2 2 2 3 2" xfId="21706"/>
    <cellStyle name="Total 4 3 3 2 2 2 3 2 2" xfId="45325"/>
    <cellStyle name="Total 4 3 3 2 2 2 3 3" xfId="33517"/>
    <cellStyle name="Total 4 3 3 2 2 2 4" xfId="19743"/>
    <cellStyle name="Total 4 3 3 2 2 2 4 2" xfId="43364"/>
    <cellStyle name="Total 4 3 3 2 2 2 5" xfId="31556"/>
    <cellStyle name="Total 4 3 3 2 2 3" xfId="7993"/>
    <cellStyle name="Total 4 3 3 2 2 3 2" xfId="14278"/>
    <cellStyle name="Total 4 3 3 2 2 3 2 2" xfId="26088"/>
    <cellStyle name="Total 4 3 3 2 2 3 2 2 2" xfId="49707"/>
    <cellStyle name="Total 4 3 3 2 2 3 2 3" xfId="37899"/>
    <cellStyle name="Total 4 3 3 2 2 3 3" xfId="15251"/>
    <cellStyle name="Total 4 3 3 2 2 3 3 2" xfId="27061"/>
    <cellStyle name="Total 4 3 3 2 2 3 3 2 2" xfId="50680"/>
    <cellStyle name="Total 4 3 3 2 2 3 3 3" xfId="38872"/>
    <cellStyle name="Total 4 3 3 2 2 3 4" xfId="19807"/>
    <cellStyle name="Total 4 3 3 2 2 3 4 2" xfId="43428"/>
    <cellStyle name="Total 4 3 3 2 2 3 5" xfId="31620"/>
    <cellStyle name="Total 4 3 3 2 2 4" xfId="11481"/>
    <cellStyle name="Total 4 3 3 2 2 4 2" xfId="23291"/>
    <cellStyle name="Total 4 3 3 2 2 4 2 2" xfId="46910"/>
    <cellStyle name="Total 4 3 3 2 2 4 3" xfId="35102"/>
    <cellStyle name="Total 4 3 3 2 2 5" xfId="9763"/>
    <cellStyle name="Total 4 3 3 2 2 5 2" xfId="21573"/>
    <cellStyle name="Total 4 3 3 2 2 5 2 2" xfId="45192"/>
    <cellStyle name="Total 4 3 3 2 2 5 3" xfId="33384"/>
    <cellStyle name="Total 4 3 3 2 2 6" xfId="17746"/>
    <cellStyle name="Total 4 3 3 2 2 6 2" xfId="41367"/>
    <cellStyle name="Total 4 3 3 2 2 7" xfId="29559"/>
    <cellStyle name="Total 4 3 3 2 3" xfId="6944"/>
    <cellStyle name="Total 4 3 3 2 3 2" xfId="13229"/>
    <cellStyle name="Total 4 3 3 2 3 2 2" xfId="25039"/>
    <cellStyle name="Total 4 3 3 2 3 2 2 2" xfId="48658"/>
    <cellStyle name="Total 4 3 3 2 3 2 3" xfId="36850"/>
    <cellStyle name="Total 4 3 3 2 3 3" xfId="10635"/>
    <cellStyle name="Total 4 3 3 2 3 3 2" xfId="22445"/>
    <cellStyle name="Total 4 3 3 2 3 3 2 2" xfId="46064"/>
    <cellStyle name="Total 4 3 3 2 3 3 3" xfId="34256"/>
    <cellStyle name="Total 4 3 3 2 3 4" xfId="18758"/>
    <cellStyle name="Total 4 3 3 2 3 4 2" xfId="42379"/>
    <cellStyle name="Total 4 3 3 2 3 5" xfId="30571"/>
    <cellStyle name="Total 4 3 3 2 4" xfId="7016"/>
    <cellStyle name="Total 4 3 3 2 4 2" xfId="13301"/>
    <cellStyle name="Total 4 3 3 2 4 2 2" xfId="25111"/>
    <cellStyle name="Total 4 3 3 2 4 2 2 2" xfId="48730"/>
    <cellStyle name="Total 4 3 3 2 4 2 3" xfId="36922"/>
    <cellStyle name="Total 4 3 3 2 4 3" xfId="15366"/>
    <cellStyle name="Total 4 3 3 2 4 3 2" xfId="27176"/>
    <cellStyle name="Total 4 3 3 2 4 3 2 2" xfId="50795"/>
    <cellStyle name="Total 4 3 3 2 4 3 3" xfId="38987"/>
    <cellStyle name="Total 4 3 3 2 4 4" xfId="18830"/>
    <cellStyle name="Total 4 3 3 2 4 4 2" xfId="42451"/>
    <cellStyle name="Total 4 3 3 2 4 5" xfId="30643"/>
    <cellStyle name="Total 4 3 3 2 5" xfId="9940"/>
    <cellStyle name="Total 4 3 3 2 5 2" xfId="21750"/>
    <cellStyle name="Total 4 3 3 2 5 2 2" xfId="45369"/>
    <cellStyle name="Total 4 3 3 2 5 3" xfId="33561"/>
    <cellStyle name="Total 4 3 3 2 6" xfId="16471"/>
    <cellStyle name="Total 4 3 3 2 6 2" xfId="28281"/>
    <cellStyle name="Total 4 3 3 2 6 2 2" xfId="51900"/>
    <cellStyle name="Total 4 3 3 2 6 3" xfId="40092"/>
    <cellStyle name="Total 4 3 3 2 7" xfId="17127"/>
    <cellStyle name="Total 4 3 3 2 7 2" xfId="40748"/>
    <cellStyle name="Total 4 3 3 2 8" xfId="28940"/>
    <cellStyle name="Total 4 3 3 3" xfId="3847"/>
    <cellStyle name="Total 4 3 3 3 2" xfId="7739"/>
    <cellStyle name="Total 4 3 3 3 2 2" xfId="14024"/>
    <cellStyle name="Total 4 3 3 3 2 2 2" xfId="25834"/>
    <cellStyle name="Total 4 3 3 3 2 2 2 2" xfId="49453"/>
    <cellStyle name="Total 4 3 3 3 2 2 3" xfId="37645"/>
    <cellStyle name="Total 4 3 3 3 2 3" xfId="16037"/>
    <cellStyle name="Total 4 3 3 3 2 3 2" xfId="27847"/>
    <cellStyle name="Total 4 3 3 3 2 3 2 2" xfId="51466"/>
    <cellStyle name="Total 4 3 3 3 2 3 3" xfId="39658"/>
    <cellStyle name="Total 4 3 3 3 2 4" xfId="19553"/>
    <cellStyle name="Total 4 3 3 3 2 4 2" xfId="43174"/>
    <cellStyle name="Total 4 3 3 3 2 5" xfId="31366"/>
    <cellStyle name="Total 4 3 3 3 3" xfId="6633"/>
    <cellStyle name="Total 4 3 3 3 3 2" xfId="12918"/>
    <cellStyle name="Total 4 3 3 3 3 2 2" xfId="24728"/>
    <cellStyle name="Total 4 3 3 3 3 2 2 2" xfId="48347"/>
    <cellStyle name="Total 4 3 3 3 3 2 3" xfId="36539"/>
    <cellStyle name="Total 4 3 3 3 3 3" xfId="9687"/>
    <cellStyle name="Total 4 3 3 3 3 3 2" xfId="21497"/>
    <cellStyle name="Total 4 3 3 3 3 3 2 2" xfId="45116"/>
    <cellStyle name="Total 4 3 3 3 3 3 3" xfId="33308"/>
    <cellStyle name="Total 4 3 3 3 3 4" xfId="18447"/>
    <cellStyle name="Total 4 3 3 3 3 4 2" xfId="42068"/>
    <cellStyle name="Total 4 3 3 3 3 5" xfId="30260"/>
    <cellStyle name="Total 4 3 3 3 4" xfId="11185"/>
    <cellStyle name="Total 4 3 3 3 4 2" xfId="22995"/>
    <cellStyle name="Total 4 3 3 3 4 2 2" xfId="46614"/>
    <cellStyle name="Total 4 3 3 3 4 3" xfId="34806"/>
    <cellStyle name="Total 4 3 3 3 5" xfId="15497"/>
    <cellStyle name="Total 4 3 3 3 5 2" xfId="27307"/>
    <cellStyle name="Total 4 3 3 3 5 2 2" xfId="50926"/>
    <cellStyle name="Total 4 3 3 3 5 3" xfId="39118"/>
    <cellStyle name="Total 4 3 3 3 6" xfId="17620"/>
    <cellStyle name="Total 4 3 3 3 6 2" xfId="41241"/>
    <cellStyle name="Total 4 3 3 3 7" xfId="29433"/>
    <cellStyle name="Total 4 3 3 4" xfId="6727"/>
    <cellStyle name="Total 4 3 3 4 2" xfId="13012"/>
    <cellStyle name="Total 4 3 3 4 2 2" xfId="24822"/>
    <cellStyle name="Total 4 3 3 4 2 2 2" xfId="48441"/>
    <cellStyle name="Total 4 3 3 4 2 3" xfId="36633"/>
    <cellStyle name="Total 4 3 3 4 3" xfId="9886"/>
    <cellStyle name="Total 4 3 3 4 3 2" xfId="21696"/>
    <cellStyle name="Total 4 3 3 4 3 2 2" xfId="45315"/>
    <cellStyle name="Total 4 3 3 4 3 3" xfId="33507"/>
    <cellStyle name="Total 4 3 3 4 4" xfId="18541"/>
    <cellStyle name="Total 4 3 3 4 4 2" xfId="42162"/>
    <cellStyle name="Total 4 3 3 4 5" xfId="30354"/>
    <cellStyle name="Total 4 3 3 5" xfId="7782"/>
    <cellStyle name="Total 4 3 3 5 2" xfId="14067"/>
    <cellStyle name="Total 4 3 3 5 2 2" xfId="25877"/>
    <cellStyle name="Total 4 3 3 5 2 2 2" xfId="49496"/>
    <cellStyle name="Total 4 3 3 5 2 3" xfId="37688"/>
    <cellStyle name="Total 4 3 3 5 3" xfId="11514"/>
    <cellStyle name="Total 4 3 3 5 3 2" xfId="23324"/>
    <cellStyle name="Total 4 3 3 5 3 2 2" xfId="46943"/>
    <cellStyle name="Total 4 3 3 5 3 3" xfId="35135"/>
    <cellStyle name="Total 4 3 3 5 4" xfId="19596"/>
    <cellStyle name="Total 4 3 3 5 4 2" xfId="43217"/>
    <cellStyle name="Total 4 3 3 5 5" xfId="31409"/>
    <cellStyle name="Total 4 3 3 6" xfId="9596"/>
    <cellStyle name="Total 4 3 3 6 2" xfId="21406"/>
    <cellStyle name="Total 4 3 3 6 2 2" xfId="45025"/>
    <cellStyle name="Total 4 3 3 6 3" xfId="33217"/>
    <cellStyle name="Total 4 3 3 7" xfId="8956"/>
    <cellStyle name="Total 4 3 3 7 2" xfId="20766"/>
    <cellStyle name="Total 4 3 3 7 2 2" xfId="44385"/>
    <cellStyle name="Total 4 3 3 7 3" xfId="32577"/>
    <cellStyle name="Total 4 3 3 8" xfId="17001"/>
    <cellStyle name="Total 4 3 3 8 2" xfId="40622"/>
    <cellStyle name="Total 4 3 3 9" xfId="28814"/>
    <cellStyle name="Total 4 3 4" xfId="3696"/>
    <cellStyle name="Total 4 3 4 2" xfId="7618"/>
    <cellStyle name="Total 4 3 4 2 2" xfId="13903"/>
    <cellStyle name="Total 4 3 4 2 2 2" xfId="25713"/>
    <cellStyle name="Total 4 3 4 2 2 2 2" xfId="49332"/>
    <cellStyle name="Total 4 3 4 2 2 3" xfId="37524"/>
    <cellStyle name="Total 4 3 4 2 3" xfId="16212"/>
    <cellStyle name="Total 4 3 4 2 3 2" xfId="28022"/>
    <cellStyle name="Total 4 3 4 2 3 2 2" xfId="51641"/>
    <cellStyle name="Total 4 3 4 2 3 3" xfId="39833"/>
    <cellStyle name="Total 4 3 4 2 4" xfId="19432"/>
    <cellStyle name="Total 4 3 4 2 4 2" xfId="43053"/>
    <cellStyle name="Total 4 3 4 2 5" xfId="31245"/>
    <cellStyle name="Total 4 3 4 3" xfId="7979"/>
    <cellStyle name="Total 4 3 4 3 2" xfId="14264"/>
    <cellStyle name="Total 4 3 4 3 2 2" xfId="26074"/>
    <cellStyle name="Total 4 3 4 3 2 2 2" xfId="49693"/>
    <cellStyle name="Total 4 3 4 3 2 3" xfId="37885"/>
    <cellStyle name="Total 4 3 4 3 3" xfId="11881"/>
    <cellStyle name="Total 4 3 4 3 3 2" xfId="23691"/>
    <cellStyle name="Total 4 3 4 3 3 2 2" xfId="47310"/>
    <cellStyle name="Total 4 3 4 3 3 3" xfId="35502"/>
    <cellStyle name="Total 4 3 4 3 4" xfId="19793"/>
    <cellStyle name="Total 4 3 4 3 4 2" xfId="43414"/>
    <cellStyle name="Total 4 3 4 3 5" xfId="31606"/>
    <cellStyle name="Total 4 3 4 4" xfId="11056"/>
    <cellStyle name="Total 4 3 4 4 2" xfId="22866"/>
    <cellStyle name="Total 4 3 4 4 2 2" xfId="46485"/>
    <cellStyle name="Total 4 3 4 4 3" xfId="34677"/>
    <cellStyle name="Total 4 3 4 5" xfId="11604"/>
    <cellStyle name="Total 4 3 4 5 2" xfId="23414"/>
    <cellStyle name="Total 4 3 4 5 2 2" xfId="47033"/>
    <cellStyle name="Total 4 3 4 5 3" xfId="35225"/>
    <cellStyle name="Total 4 3 4 6" xfId="17512"/>
    <cellStyle name="Total 4 3 4 6 2" xfId="41133"/>
    <cellStyle name="Total 4 3 4 7" xfId="29325"/>
    <cellStyle name="Total 4 3 5" xfId="6571"/>
    <cellStyle name="Total 4 3 5 2" xfId="12856"/>
    <cellStyle name="Total 4 3 5 2 2" xfId="24666"/>
    <cellStyle name="Total 4 3 5 2 2 2" xfId="48285"/>
    <cellStyle name="Total 4 3 5 2 3" xfId="36477"/>
    <cellStyle name="Total 4 3 5 3" xfId="15800"/>
    <cellStyle name="Total 4 3 5 3 2" xfId="27610"/>
    <cellStyle name="Total 4 3 5 3 2 2" xfId="51229"/>
    <cellStyle name="Total 4 3 5 3 3" xfId="39421"/>
    <cellStyle name="Total 4 3 5 4" xfId="18385"/>
    <cellStyle name="Total 4 3 5 4 2" xfId="42006"/>
    <cellStyle name="Total 4 3 5 5" xfId="30198"/>
    <cellStyle name="Total 4 3 6" xfId="7106"/>
    <cellStyle name="Total 4 3 6 2" xfId="13391"/>
    <cellStyle name="Total 4 3 6 2 2" xfId="25201"/>
    <cellStyle name="Total 4 3 6 2 2 2" xfId="48820"/>
    <cellStyle name="Total 4 3 6 2 3" xfId="37012"/>
    <cellStyle name="Total 4 3 6 3" xfId="15271"/>
    <cellStyle name="Total 4 3 6 3 2" xfId="27081"/>
    <cellStyle name="Total 4 3 6 3 2 2" xfId="50700"/>
    <cellStyle name="Total 4 3 6 3 3" xfId="38892"/>
    <cellStyle name="Total 4 3 6 4" xfId="18920"/>
    <cellStyle name="Total 4 3 6 4 2" xfId="42541"/>
    <cellStyle name="Total 4 3 6 5" xfId="30733"/>
    <cellStyle name="Total 4 3 7" xfId="9387"/>
    <cellStyle name="Total 4 3 7 2" xfId="21197"/>
    <cellStyle name="Total 4 3 7 2 2" xfId="44816"/>
    <cellStyle name="Total 4 3 7 3" xfId="33008"/>
    <cellStyle name="Total 4 3 8" xfId="10065"/>
    <cellStyle name="Total 4 3 8 2" xfId="21875"/>
    <cellStyle name="Total 4 3 8 2 2" xfId="45494"/>
    <cellStyle name="Total 4 3 8 3" xfId="33686"/>
    <cellStyle name="Total 4 3 9" xfId="16891"/>
    <cellStyle name="Total 4 3 9 2" xfId="40512"/>
    <cellStyle name="Total 4 4" xfId="1111"/>
    <cellStyle name="Total 4 4 10" xfId="28819"/>
    <cellStyle name="Total 4 4 2" xfId="1040"/>
    <cellStyle name="Total 4 4 2 2" xfId="1719"/>
    <cellStyle name="Total 4 4 2 2 2" xfId="4373"/>
    <cellStyle name="Total 4 4 2 2 2 2" xfId="7934"/>
    <cellStyle name="Total 4 4 2 2 2 2 2" xfId="14219"/>
    <cellStyle name="Total 4 4 2 2 2 2 2 2" xfId="26029"/>
    <cellStyle name="Total 4 4 2 2 2 2 2 2 2" xfId="49648"/>
    <cellStyle name="Total 4 4 2 2 2 2 2 3" xfId="37840"/>
    <cellStyle name="Total 4 4 2 2 2 2 3" xfId="10667"/>
    <cellStyle name="Total 4 4 2 2 2 2 3 2" xfId="22477"/>
    <cellStyle name="Total 4 4 2 2 2 2 3 2 2" xfId="46096"/>
    <cellStyle name="Total 4 4 2 2 2 2 3 3" xfId="34288"/>
    <cellStyle name="Total 4 4 2 2 2 2 4" xfId="19748"/>
    <cellStyle name="Total 4 4 2 2 2 2 4 2" xfId="43369"/>
    <cellStyle name="Total 4 4 2 2 2 2 5" xfId="31561"/>
    <cellStyle name="Total 4 4 2 2 2 3" xfId="7970"/>
    <cellStyle name="Total 4 4 2 2 2 3 2" xfId="14255"/>
    <cellStyle name="Total 4 4 2 2 2 3 2 2" xfId="26065"/>
    <cellStyle name="Total 4 4 2 2 2 3 2 2 2" xfId="49684"/>
    <cellStyle name="Total 4 4 2 2 2 3 2 3" xfId="37876"/>
    <cellStyle name="Total 4 4 2 2 2 3 3" xfId="10019"/>
    <cellStyle name="Total 4 4 2 2 2 3 3 2" xfId="21829"/>
    <cellStyle name="Total 4 4 2 2 2 3 3 2 2" xfId="45448"/>
    <cellStyle name="Total 4 4 2 2 2 3 3 3" xfId="33640"/>
    <cellStyle name="Total 4 4 2 2 2 3 4" xfId="19784"/>
    <cellStyle name="Total 4 4 2 2 2 3 4 2" xfId="43405"/>
    <cellStyle name="Total 4 4 2 2 2 3 5" xfId="31597"/>
    <cellStyle name="Total 4 4 2 2 2 4" xfId="11487"/>
    <cellStyle name="Total 4 4 2 2 2 4 2" xfId="23297"/>
    <cellStyle name="Total 4 4 2 2 2 4 2 2" xfId="46916"/>
    <cellStyle name="Total 4 4 2 2 2 4 3" xfId="35108"/>
    <cellStyle name="Total 4 4 2 2 2 5" xfId="11429"/>
    <cellStyle name="Total 4 4 2 2 2 5 2" xfId="23239"/>
    <cellStyle name="Total 4 4 2 2 2 5 2 2" xfId="46858"/>
    <cellStyle name="Total 4 4 2 2 2 5 3" xfId="35050"/>
    <cellStyle name="Total 4 4 2 2 2 6" xfId="17751"/>
    <cellStyle name="Total 4 4 2 2 2 6 2" xfId="41372"/>
    <cellStyle name="Total 4 4 2 2 2 7" xfId="29564"/>
    <cellStyle name="Total 4 4 2 2 3" xfId="6949"/>
    <cellStyle name="Total 4 4 2 2 3 2" xfId="13234"/>
    <cellStyle name="Total 4 4 2 2 3 2 2" xfId="25044"/>
    <cellStyle name="Total 4 4 2 2 3 2 2 2" xfId="48663"/>
    <cellStyle name="Total 4 4 2 2 3 2 3" xfId="36855"/>
    <cellStyle name="Total 4 4 2 2 3 3" xfId="15328"/>
    <cellStyle name="Total 4 4 2 2 3 3 2" xfId="27138"/>
    <cellStyle name="Total 4 4 2 2 3 3 2 2" xfId="50757"/>
    <cellStyle name="Total 4 4 2 2 3 3 3" xfId="38949"/>
    <cellStyle name="Total 4 4 2 2 3 4" xfId="18763"/>
    <cellStyle name="Total 4 4 2 2 3 4 2" xfId="42384"/>
    <cellStyle name="Total 4 4 2 2 3 5" xfId="30576"/>
    <cellStyle name="Total 4 4 2 2 4" xfId="6996"/>
    <cellStyle name="Total 4 4 2 2 4 2" xfId="13281"/>
    <cellStyle name="Total 4 4 2 2 4 2 2" xfId="25091"/>
    <cellStyle name="Total 4 4 2 2 4 2 2 2" xfId="48710"/>
    <cellStyle name="Total 4 4 2 2 4 2 3" xfId="36902"/>
    <cellStyle name="Total 4 4 2 2 4 3" xfId="11840"/>
    <cellStyle name="Total 4 4 2 2 4 3 2" xfId="23650"/>
    <cellStyle name="Total 4 4 2 2 4 3 2 2" xfId="47269"/>
    <cellStyle name="Total 4 4 2 2 4 3 3" xfId="35461"/>
    <cellStyle name="Total 4 4 2 2 4 4" xfId="18810"/>
    <cellStyle name="Total 4 4 2 2 4 4 2" xfId="42431"/>
    <cellStyle name="Total 4 4 2 2 4 5" xfId="30623"/>
    <cellStyle name="Total 4 4 2 2 5" xfId="9947"/>
    <cellStyle name="Total 4 4 2 2 5 2" xfId="21757"/>
    <cellStyle name="Total 4 4 2 2 5 2 2" xfId="45376"/>
    <cellStyle name="Total 4 4 2 2 5 3" xfId="33568"/>
    <cellStyle name="Total 4 4 2 2 6" xfId="16363"/>
    <cellStyle name="Total 4 4 2 2 6 2" xfId="28173"/>
    <cellStyle name="Total 4 4 2 2 6 2 2" xfId="51792"/>
    <cellStyle name="Total 4 4 2 2 6 3" xfId="39984"/>
    <cellStyle name="Total 4 4 2 2 7" xfId="17132"/>
    <cellStyle name="Total 4 4 2 2 7 2" xfId="40753"/>
    <cellStyle name="Total 4 4 2 2 8" xfId="28945"/>
    <cellStyle name="Total 4 4 2 3" xfId="3784"/>
    <cellStyle name="Total 4 4 2 3 2" xfId="7676"/>
    <cellStyle name="Total 4 4 2 3 2 2" xfId="13961"/>
    <cellStyle name="Total 4 4 2 3 2 2 2" xfId="25771"/>
    <cellStyle name="Total 4 4 2 3 2 2 2 2" xfId="49390"/>
    <cellStyle name="Total 4 4 2 3 2 2 3" xfId="37582"/>
    <cellStyle name="Total 4 4 2 3 2 3" xfId="16018"/>
    <cellStyle name="Total 4 4 2 3 2 3 2" xfId="27828"/>
    <cellStyle name="Total 4 4 2 3 2 3 2 2" xfId="51447"/>
    <cellStyle name="Total 4 4 2 3 2 3 3" xfId="39639"/>
    <cellStyle name="Total 4 4 2 3 2 4" xfId="19490"/>
    <cellStyle name="Total 4 4 2 3 2 4 2" xfId="43111"/>
    <cellStyle name="Total 4 4 2 3 2 5" xfId="31303"/>
    <cellStyle name="Total 4 4 2 3 3" xfId="8133"/>
    <cellStyle name="Total 4 4 2 3 3 2" xfId="14418"/>
    <cellStyle name="Total 4 4 2 3 3 2 2" xfId="26228"/>
    <cellStyle name="Total 4 4 2 3 3 2 2 2" xfId="49847"/>
    <cellStyle name="Total 4 4 2 3 3 2 3" xfId="38039"/>
    <cellStyle name="Total 4 4 2 3 3 3" xfId="10156"/>
    <cellStyle name="Total 4 4 2 3 3 3 2" xfId="21966"/>
    <cellStyle name="Total 4 4 2 3 3 3 2 2" xfId="45585"/>
    <cellStyle name="Total 4 4 2 3 3 3 3" xfId="33777"/>
    <cellStyle name="Total 4 4 2 3 3 4" xfId="19947"/>
    <cellStyle name="Total 4 4 2 3 3 4 2" xfId="43568"/>
    <cellStyle name="Total 4 4 2 3 3 5" xfId="31760"/>
    <cellStyle name="Total 4 4 2 3 4" xfId="11122"/>
    <cellStyle name="Total 4 4 2 3 4 2" xfId="22932"/>
    <cellStyle name="Total 4 4 2 3 4 2 2" xfId="46551"/>
    <cellStyle name="Total 4 4 2 3 4 3" xfId="34743"/>
    <cellStyle name="Total 4 4 2 3 5" xfId="9084"/>
    <cellStyle name="Total 4 4 2 3 5 2" xfId="20894"/>
    <cellStyle name="Total 4 4 2 3 5 2 2" xfId="44513"/>
    <cellStyle name="Total 4 4 2 3 5 3" xfId="32705"/>
    <cellStyle name="Total 4 4 2 3 6" xfId="17557"/>
    <cellStyle name="Total 4 4 2 3 6 2" xfId="41178"/>
    <cellStyle name="Total 4 4 2 3 7" xfId="29370"/>
    <cellStyle name="Total 4 4 2 4" xfId="6663"/>
    <cellStyle name="Total 4 4 2 4 2" xfId="12948"/>
    <cellStyle name="Total 4 4 2 4 2 2" xfId="24758"/>
    <cellStyle name="Total 4 4 2 4 2 2 2" xfId="48377"/>
    <cellStyle name="Total 4 4 2 4 2 3" xfId="36569"/>
    <cellStyle name="Total 4 4 2 4 3" xfId="11644"/>
    <cellStyle name="Total 4 4 2 4 3 2" xfId="23454"/>
    <cellStyle name="Total 4 4 2 4 3 2 2" xfId="47073"/>
    <cellStyle name="Total 4 4 2 4 3 3" xfId="35265"/>
    <cellStyle name="Total 4 4 2 4 4" xfId="18477"/>
    <cellStyle name="Total 4 4 2 4 4 2" xfId="42098"/>
    <cellStyle name="Total 4 4 2 4 5" xfId="30290"/>
    <cellStyle name="Total 4 4 2 5" xfId="6586"/>
    <cellStyle name="Total 4 4 2 5 2" xfId="12871"/>
    <cellStyle name="Total 4 4 2 5 2 2" xfId="24681"/>
    <cellStyle name="Total 4 4 2 5 2 2 2" xfId="48300"/>
    <cellStyle name="Total 4 4 2 5 2 3" xfId="36492"/>
    <cellStyle name="Total 4 4 2 5 3" xfId="10703"/>
    <cellStyle name="Total 4 4 2 5 3 2" xfId="22513"/>
    <cellStyle name="Total 4 4 2 5 3 2 2" xfId="46132"/>
    <cellStyle name="Total 4 4 2 5 3 3" xfId="34324"/>
    <cellStyle name="Total 4 4 2 5 4" xfId="18400"/>
    <cellStyle name="Total 4 4 2 5 4 2" xfId="42021"/>
    <cellStyle name="Total 4 4 2 5 5" xfId="30213"/>
    <cellStyle name="Total 4 4 2 6" xfId="9530"/>
    <cellStyle name="Total 4 4 2 6 2" xfId="21340"/>
    <cellStyle name="Total 4 4 2 6 2 2" xfId="44959"/>
    <cellStyle name="Total 4 4 2 6 3" xfId="33151"/>
    <cellStyle name="Total 4 4 2 7" xfId="11597"/>
    <cellStyle name="Total 4 4 2 7 2" xfId="23407"/>
    <cellStyle name="Total 4 4 2 7 2 2" xfId="47026"/>
    <cellStyle name="Total 4 4 2 7 3" xfId="35218"/>
    <cellStyle name="Total 4 4 2 8" xfId="16938"/>
    <cellStyle name="Total 4 4 2 8 2" xfId="40559"/>
    <cellStyle name="Total 4 4 2 9" xfId="28751"/>
    <cellStyle name="Total 4 4 3" xfId="1758"/>
    <cellStyle name="Total 4 4 3 2" xfId="4412"/>
    <cellStyle name="Total 4 4 3 2 2" xfId="7943"/>
    <cellStyle name="Total 4 4 3 2 2 2" xfId="14228"/>
    <cellStyle name="Total 4 4 3 2 2 2 2" xfId="26038"/>
    <cellStyle name="Total 4 4 3 2 2 2 2 2" xfId="49657"/>
    <cellStyle name="Total 4 4 3 2 2 2 3" xfId="37849"/>
    <cellStyle name="Total 4 4 3 2 2 3" xfId="9085"/>
    <cellStyle name="Total 4 4 3 2 2 3 2" xfId="20895"/>
    <cellStyle name="Total 4 4 3 2 2 3 2 2" xfId="44514"/>
    <cellStyle name="Total 4 4 3 2 2 3 3" xfId="32706"/>
    <cellStyle name="Total 4 4 3 2 2 4" xfId="19757"/>
    <cellStyle name="Total 4 4 3 2 2 4 2" xfId="43378"/>
    <cellStyle name="Total 4 4 3 2 2 5" xfId="31570"/>
    <cellStyle name="Total 4 4 3 2 3" xfId="7034"/>
    <cellStyle name="Total 4 4 3 2 3 2" xfId="13319"/>
    <cellStyle name="Total 4 4 3 2 3 2 2" xfId="25129"/>
    <cellStyle name="Total 4 4 3 2 3 2 2 2" xfId="48748"/>
    <cellStyle name="Total 4 4 3 2 3 2 3" xfId="36940"/>
    <cellStyle name="Total 4 4 3 2 3 3" xfId="10486"/>
    <cellStyle name="Total 4 4 3 2 3 3 2" xfId="22296"/>
    <cellStyle name="Total 4 4 3 2 3 3 2 2" xfId="45915"/>
    <cellStyle name="Total 4 4 3 2 3 3 3" xfId="34107"/>
    <cellStyle name="Total 4 4 3 2 3 4" xfId="18848"/>
    <cellStyle name="Total 4 4 3 2 3 4 2" xfId="42469"/>
    <cellStyle name="Total 4 4 3 2 3 5" xfId="30661"/>
    <cellStyle name="Total 4 4 3 2 4" xfId="11511"/>
    <cellStyle name="Total 4 4 3 2 4 2" xfId="23321"/>
    <cellStyle name="Total 4 4 3 2 4 2 2" xfId="46940"/>
    <cellStyle name="Total 4 4 3 2 4 3" xfId="35132"/>
    <cellStyle name="Total 4 4 3 2 5" xfId="10316"/>
    <cellStyle name="Total 4 4 3 2 5 2" xfId="22126"/>
    <cellStyle name="Total 4 4 3 2 5 2 2" xfId="45745"/>
    <cellStyle name="Total 4 4 3 2 5 3" xfId="33937"/>
    <cellStyle name="Total 4 4 3 2 6" xfId="17756"/>
    <cellStyle name="Total 4 4 3 2 6 2" xfId="41377"/>
    <cellStyle name="Total 4 4 3 2 7" xfId="29569"/>
    <cellStyle name="Total 4 4 3 3" xfId="6958"/>
    <cellStyle name="Total 4 4 3 3 2" xfId="13243"/>
    <cellStyle name="Total 4 4 3 3 2 2" xfId="25053"/>
    <cellStyle name="Total 4 4 3 3 2 2 2" xfId="48672"/>
    <cellStyle name="Total 4 4 3 3 2 3" xfId="36864"/>
    <cellStyle name="Total 4 4 3 3 3" xfId="9669"/>
    <cellStyle name="Total 4 4 3 3 3 2" xfId="21479"/>
    <cellStyle name="Total 4 4 3 3 3 2 2" xfId="45098"/>
    <cellStyle name="Total 4 4 3 3 3 3" xfId="33290"/>
    <cellStyle name="Total 4 4 3 3 4" xfId="18772"/>
    <cellStyle name="Total 4 4 3 3 4 2" xfId="42393"/>
    <cellStyle name="Total 4 4 3 3 5" xfId="30585"/>
    <cellStyle name="Total 4 4 3 4" xfId="7159"/>
    <cellStyle name="Total 4 4 3 4 2" xfId="13444"/>
    <cellStyle name="Total 4 4 3 4 2 2" xfId="25254"/>
    <cellStyle name="Total 4 4 3 4 2 2 2" xfId="48873"/>
    <cellStyle name="Total 4 4 3 4 2 3" xfId="37065"/>
    <cellStyle name="Total 4 4 3 4 3" xfId="15595"/>
    <cellStyle name="Total 4 4 3 4 3 2" xfId="27405"/>
    <cellStyle name="Total 4 4 3 4 3 2 2" xfId="51024"/>
    <cellStyle name="Total 4 4 3 4 3 3" xfId="39216"/>
    <cellStyle name="Total 4 4 3 4 4" xfId="18973"/>
    <cellStyle name="Total 4 4 3 4 4 2" xfId="42594"/>
    <cellStyle name="Total 4 4 3 4 5" xfId="30786"/>
    <cellStyle name="Total 4 4 3 5" xfId="9962"/>
    <cellStyle name="Total 4 4 3 5 2" xfId="21772"/>
    <cellStyle name="Total 4 4 3 5 2 2" xfId="45391"/>
    <cellStyle name="Total 4 4 3 5 3" xfId="33583"/>
    <cellStyle name="Total 4 4 3 6" xfId="11885"/>
    <cellStyle name="Total 4 4 3 6 2" xfId="23695"/>
    <cellStyle name="Total 4 4 3 6 2 2" xfId="47314"/>
    <cellStyle name="Total 4 4 3 6 3" xfId="35506"/>
    <cellStyle name="Total 4 4 3 7" xfId="17137"/>
    <cellStyle name="Total 4 4 3 7 2" xfId="40758"/>
    <cellStyle name="Total 4 4 3 8" xfId="28950"/>
    <cellStyle name="Total 4 4 4" xfId="3852"/>
    <cellStyle name="Total 4 4 4 2" xfId="7744"/>
    <cellStyle name="Total 4 4 4 2 2" xfId="14029"/>
    <cellStyle name="Total 4 4 4 2 2 2" xfId="25839"/>
    <cellStyle name="Total 4 4 4 2 2 2 2" xfId="49458"/>
    <cellStyle name="Total 4 4 4 2 2 3" xfId="37650"/>
    <cellStyle name="Total 4 4 4 2 3" xfId="9101"/>
    <cellStyle name="Total 4 4 4 2 3 2" xfId="20911"/>
    <cellStyle name="Total 4 4 4 2 3 2 2" xfId="44530"/>
    <cellStyle name="Total 4 4 4 2 3 3" xfId="32722"/>
    <cellStyle name="Total 4 4 4 2 4" xfId="19558"/>
    <cellStyle name="Total 4 4 4 2 4 2" xfId="43179"/>
    <cellStyle name="Total 4 4 4 2 5" xfId="31371"/>
    <cellStyle name="Total 4 4 4 3" xfId="6421"/>
    <cellStyle name="Total 4 4 4 3 2" xfId="12707"/>
    <cellStyle name="Total 4 4 4 3 2 2" xfId="24517"/>
    <cellStyle name="Total 4 4 4 3 2 2 2" xfId="48136"/>
    <cellStyle name="Total 4 4 4 3 2 3" xfId="36328"/>
    <cellStyle name="Total 4 4 4 3 3" xfId="16533"/>
    <cellStyle name="Total 4 4 4 3 3 2" xfId="28343"/>
    <cellStyle name="Total 4 4 4 3 3 2 2" xfId="51962"/>
    <cellStyle name="Total 4 4 4 3 3 3" xfId="40154"/>
    <cellStyle name="Total 4 4 4 3 4" xfId="18236"/>
    <cellStyle name="Total 4 4 4 3 4 2" xfId="41857"/>
    <cellStyle name="Total 4 4 4 3 5" xfId="30049"/>
    <cellStyle name="Total 4 4 4 4" xfId="11190"/>
    <cellStyle name="Total 4 4 4 4 2" xfId="23000"/>
    <cellStyle name="Total 4 4 4 4 2 2" xfId="46619"/>
    <cellStyle name="Total 4 4 4 4 3" xfId="34811"/>
    <cellStyle name="Total 4 4 4 5" xfId="11973"/>
    <cellStyle name="Total 4 4 4 5 2" xfId="23783"/>
    <cellStyle name="Total 4 4 4 5 2 2" xfId="47402"/>
    <cellStyle name="Total 4 4 4 5 3" xfId="35594"/>
    <cellStyle name="Total 4 4 4 6" xfId="17625"/>
    <cellStyle name="Total 4 4 4 6 2" xfId="41246"/>
    <cellStyle name="Total 4 4 4 7" xfId="29438"/>
    <cellStyle name="Total 4 4 5" xfId="6732"/>
    <cellStyle name="Total 4 4 5 2" xfId="13017"/>
    <cellStyle name="Total 4 4 5 2 2" xfId="24827"/>
    <cellStyle name="Total 4 4 5 2 2 2" xfId="48446"/>
    <cellStyle name="Total 4 4 5 2 3" xfId="36638"/>
    <cellStyle name="Total 4 4 5 3" xfId="9976"/>
    <cellStyle name="Total 4 4 5 3 2" xfId="21786"/>
    <cellStyle name="Total 4 4 5 3 2 2" xfId="45405"/>
    <cellStyle name="Total 4 4 5 3 3" xfId="33597"/>
    <cellStyle name="Total 4 4 5 4" xfId="18546"/>
    <cellStyle name="Total 4 4 5 4 2" xfId="42167"/>
    <cellStyle name="Total 4 4 5 5" xfId="30359"/>
    <cellStyle name="Total 4 4 6" xfId="7961"/>
    <cellStyle name="Total 4 4 6 2" xfId="14246"/>
    <cellStyle name="Total 4 4 6 2 2" xfId="26056"/>
    <cellStyle name="Total 4 4 6 2 2 2" xfId="49675"/>
    <cellStyle name="Total 4 4 6 2 3" xfId="37867"/>
    <cellStyle name="Total 4 4 6 3" xfId="9475"/>
    <cellStyle name="Total 4 4 6 3 2" xfId="21285"/>
    <cellStyle name="Total 4 4 6 3 2 2" xfId="44904"/>
    <cellStyle name="Total 4 4 6 3 3" xfId="33096"/>
    <cellStyle name="Total 4 4 6 4" xfId="19775"/>
    <cellStyle name="Total 4 4 6 4 2" xfId="43396"/>
    <cellStyle name="Total 4 4 6 5" xfId="31588"/>
    <cellStyle name="Total 4 4 7" xfId="9601"/>
    <cellStyle name="Total 4 4 7 2" xfId="21411"/>
    <cellStyle name="Total 4 4 7 2 2" xfId="45030"/>
    <cellStyle name="Total 4 4 7 3" xfId="33222"/>
    <cellStyle name="Total 4 4 8" xfId="15337"/>
    <cellStyle name="Total 4 4 8 2" xfId="27147"/>
    <cellStyle name="Total 4 4 8 2 2" xfId="50766"/>
    <cellStyle name="Total 4 4 8 3" xfId="38958"/>
    <cellStyle name="Total 4 4 9" xfId="17006"/>
    <cellStyle name="Total 4 4 9 2" xfId="40627"/>
    <cellStyle name="Total 4 5" xfId="1147"/>
    <cellStyle name="Total 4 5 10" xfId="28854"/>
    <cellStyle name="Total 4 5 2" xfId="1077"/>
    <cellStyle name="Total 4 5 2 2" xfId="1702"/>
    <cellStyle name="Total 4 5 2 2 2" xfId="4360"/>
    <cellStyle name="Total 4 5 2 2 2 2" xfId="7924"/>
    <cellStyle name="Total 4 5 2 2 2 2 2" xfId="14209"/>
    <cellStyle name="Total 4 5 2 2 2 2 2 2" xfId="26019"/>
    <cellStyle name="Total 4 5 2 2 2 2 2 2 2" xfId="49638"/>
    <cellStyle name="Total 4 5 2 2 2 2 2 3" xfId="37830"/>
    <cellStyle name="Total 4 5 2 2 2 2 3" xfId="12452"/>
    <cellStyle name="Total 4 5 2 2 2 2 3 2" xfId="24262"/>
    <cellStyle name="Total 4 5 2 2 2 2 3 2 2" xfId="47881"/>
    <cellStyle name="Total 4 5 2 2 2 2 3 3" xfId="36073"/>
    <cellStyle name="Total 4 5 2 2 2 2 4" xfId="19738"/>
    <cellStyle name="Total 4 5 2 2 2 2 4 2" xfId="43359"/>
    <cellStyle name="Total 4 5 2 2 2 2 5" xfId="31551"/>
    <cellStyle name="Total 4 5 2 2 2 3" xfId="7860"/>
    <cellStyle name="Total 4 5 2 2 2 3 2" xfId="14145"/>
    <cellStyle name="Total 4 5 2 2 2 3 2 2" xfId="25955"/>
    <cellStyle name="Total 4 5 2 2 2 3 2 2 2" xfId="49574"/>
    <cellStyle name="Total 4 5 2 2 2 3 2 3" xfId="37766"/>
    <cellStyle name="Total 4 5 2 2 2 3 3" xfId="10554"/>
    <cellStyle name="Total 4 5 2 2 2 3 3 2" xfId="22364"/>
    <cellStyle name="Total 4 5 2 2 2 3 3 2 2" xfId="45983"/>
    <cellStyle name="Total 4 5 2 2 2 3 3 3" xfId="34175"/>
    <cellStyle name="Total 4 5 2 2 2 3 4" xfId="19674"/>
    <cellStyle name="Total 4 5 2 2 2 3 4 2" xfId="43295"/>
    <cellStyle name="Total 4 5 2 2 2 3 5" xfId="31487"/>
    <cellStyle name="Total 4 5 2 2 2 4" xfId="11476"/>
    <cellStyle name="Total 4 5 2 2 2 4 2" xfId="23286"/>
    <cellStyle name="Total 4 5 2 2 2 4 2 2" xfId="46905"/>
    <cellStyle name="Total 4 5 2 2 2 4 3" xfId="35097"/>
    <cellStyle name="Total 4 5 2 2 2 5" xfId="9133"/>
    <cellStyle name="Total 4 5 2 2 2 5 2" xfId="20943"/>
    <cellStyle name="Total 4 5 2 2 2 5 2 2" xfId="44562"/>
    <cellStyle name="Total 4 5 2 2 2 5 3" xfId="32754"/>
    <cellStyle name="Total 4 5 2 2 2 6" xfId="17741"/>
    <cellStyle name="Total 4 5 2 2 2 6 2" xfId="41362"/>
    <cellStyle name="Total 4 5 2 2 2 7" xfId="29554"/>
    <cellStyle name="Total 4 5 2 2 3" xfId="6939"/>
    <cellStyle name="Total 4 5 2 2 3 2" xfId="13224"/>
    <cellStyle name="Total 4 5 2 2 3 2 2" xfId="25034"/>
    <cellStyle name="Total 4 5 2 2 3 2 2 2" xfId="48653"/>
    <cellStyle name="Total 4 5 2 2 3 2 3" xfId="36845"/>
    <cellStyle name="Total 4 5 2 2 3 3" xfId="10242"/>
    <cellStyle name="Total 4 5 2 2 3 3 2" xfId="22052"/>
    <cellStyle name="Total 4 5 2 2 3 3 2 2" xfId="45671"/>
    <cellStyle name="Total 4 5 2 2 3 3 3" xfId="33863"/>
    <cellStyle name="Total 4 5 2 2 3 4" xfId="18753"/>
    <cellStyle name="Total 4 5 2 2 3 4 2" xfId="42374"/>
    <cellStyle name="Total 4 5 2 2 3 5" xfId="30566"/>
    <cellStyle name="Total 4 5 2 2 4" xfId="7103"/>
    <cellStyle name="Total 4 5 2 2 4 2" xfId="13388"/>
    <cellStyle name="Total 4 5 2 2 4 2 2" xfId="25198"/>
    <cellStyle name="Total 4 5 2 2 4 2 2 2" xfId="48817"/>
    <cellStyle name="Total 4 5 2 2 4 2 3" xfId="37009"/>
    <cellStyle name="Total 4 5 2 2 4 3" xfId="10233"/>
    <cellStyle name="Total 4 5 2 2 4 3 2" xfId="22043"/>
    <cellStyle name="Total 4 5 2 2 4 3 2 2" xfId="45662"/>
    <cellStyle name="Total 4 5 2 2 4 3 3" xfId="33854"/>
    <cellStyle name="Total 4 5 2 2 4 4" xfId="18917"/>
    <cellStyle name="Total 4 5 2 2 4 4 2" xfId="42538"/>
    <cellStyle name="Total 4 5 2 2 4 5" xfId="30730"/>
    <cellStyle name="Total 4 5 2 2 5" xfId="9933"/>
    <cellStyle name="Total 4 5 2 2 5 2" xfId="21743"/>
    <cellStyle name="Total 4 5 2 2 5 2 2" xfId="45362"/>
    <cellStyle name="Total 4 5 2 2 5 3" xfId="33554"/>
    <cellStyle name="Total 4 5 2 2 6" xfId="16509"/>
    <cellStyle name="Total 4 5 2 2 6 2" xfId="28319"/>
    <cellStyle name="Total 4 5 2 2 6 2 2" xfId="51938"/>
    <cellStyle name="Total 4 5 2 2 6 3" xfId="40130"/>
    <cellStyle name="Total 4 5 2 2 7" xfId="17122"/>
    <cellStyle name="Total 4 5 2 2 7 2" xfId="40743"/>
    <cellStyle name="Total 4 5 2 2 8" xfId="28935"/>
    <cellStyle name="Total 4 5 2 3" xfId="3821"/>
    <cellStyle name="Total 4 5 2 3 2" xfId="7713"/>
    <cellStyle name="Total 4 5 2 3 2 2" xfId="13998"/>
    <cellStyle name="Total 4 5 2 3 2 2 2" xfId="25808"/>
    <cellStyle name="Total 4 5 2 3 2 2 2 2" xfId="49427"/>
    <cellStyle name="Total 4 5 2 3 2 2 3" xfId="37619"/>
    <cellStyle name="Total 4 5 2 3 2 3" xfId="16375"/>
    <cellStyle name="Total 4 5 2 3 2 3 2" xfId="28185"/>
    <cellStyle name="Total 4 5 2 3 2 3 2 2" xfId="51804"/>
    <cellStyle name="Total 4 5 2 3 2 3 3" xfId="39996"/>
    <cellStyle name="Total 4 5 2 3 2 4" xfId="19527"/>
    <cellStyle name="Total 4 5 2 3 2 4 2" xfId="43148"/>
    <cellStyle name="Total 4 5 2 3 2 5" xfId="31340"/>
    <cellStyle name="Total 4 5 2 3 3" xfId="8256"/>
    <cellStyle name="Total 4 5 2 3 3 2" xfId="14541"/>
    <cellStyle name="Total 4 5 2 3 3 2 2" xfId="26351"/>
    <cellStyle name="Total 4 5 2 3 3 2 2 2" xfId="49970"/>
    <cellStyle name="Total 4 5 2 3 3 2 3" xfId="38162"/>
    <cellStyle name="Total 4 5 2 3 3 3" xfId="9739"/>
    <cellStyle name="Total 4 5 2 3 3 3 2" xfId="21549"/>
    <cellStyle name="Total 4 5 2 3 3 3 2 2" xfId="45168"/>
    <cellStyle name="Total 4 5 2 3 3 3 3" xfId="33360"/>
    <cellStyle name="Total 4 5 2 3 3 4" xfId="20070"/>
    <cellStyle name="Total 4 5 2 3 3 4 2" xfId="43691"/>
    <cellStyle name="Total 4 5 2 3 3 5" xfId="31883"/>
    <cellStyle name="Total 4 5 2 3 4" xfId="11159"/>
    <cellStyle name="Total 4 5 2 3 4 2" xfId="22969"/>
    <cellStyle name="Total 4 5 2 3 4 2 2" xfId="46588"/>
    <cellStyle name="Total 4 5 2 3 4 3" xfId="34780"/>
    <cellStyle name="Total 4 5 2 3 5" xfId="12165"/>
    <cellStyle name="Total 4 5 2 3 5 2" xfId="23975"/>
    <cellStyle name="Total 4 5 2 3 5 2 2" xfId="47594"/>
    <cellStyle name="Total 4 5 2 3 5 3" xfId="35786"/>
    <cellStyle name="Total 4 5 2 3 6" xfId="17594"/>
    <cellStyle name="Total 4 5 2 3 6 2" xfId="41215"/>
    <cellStyle name="Total 4 5 2 3 7" xfId="29407"/>
    <cellStyle name="Total 4 5 2 4" xfId="6700"/>
    <cellStyle name="Total 4 5 2 4 2" xfId="12985"/>
    <cellStyle name="Total 4 5 2 4 2 2" xfId="24795"/>
    <cellStyle name="Total 4 5 2 4 2 2 2" xfId="48414"/>
    <cellStyle name="Total 4 5 2 4 2 3" xfId="36606"/>
    <cellStyle name="Total 4 5 2 4 3" xfId="15704"/>
    <cellStyle name="Total 4 5 2 4 3 2" xfId="27514"/>
    <cellStyle name="Total 4 5 2 4 3 2 2" xfId="51133"/>
    <cellStyle name="Total 4 5 2 4 3 3" xfId="39325"/>
    <cellStyle name="Total 4 5 2 4 4" xfId="18514"/>
    <cellStyle name="Total 4 5 2 4 4 2" xfId="42135"/>
    <cellStyle name="Total 4 5 2 4 5" xfId="30327"/>
    <cellStyle name="Total 4 5 2 5" xfId="6402"/>
    <cellStyle name="Total 4 5 2 5 2" xfId="12688"/>
    <cellStyle name="Total 4 5 2 5 2 2" xfId="24498"/>
    <cellStyle name="Total 4 5 2 5 2 2 2" xfId="48117"/>
    <cellStyle name="Total 4 5 2 5 2 3" xfId="36309"/>
    <cellStyle name="Total 4 5 2 5 3" xfId="16049"/>
    <cellStyle name="Total 4 5 2 5 3 2" xfId="27859"/>
    <cellStyle name="Total 4 5 2 5 3 2 2" xfId="51478"/>
    <cellStyle name="Total 4 5 2 5 3 3" xfId="39670"/>
    <cellStyle name="Total 4 5 2 5 4" xfId="18217"/>
    <cellStyle name="Total 4 5 2 5 4 2" xfId="41838"/>
    <cellStyle name="Total 4 5 2 5 5" xfId="30030"/>
    <cellStyle name="Total 4 5 2 6" xfId="9567"/>
    <cellStyle name="Total 4 5 2 6 2" xfId="21377"/>
    <cellStyle name="Total 4 5 2 6 2 2" xfId="44996"/>
    <cellStyle name="Total 4 5 2 6 3" xfId="33188"/>
    <cellStyle name="Total 4 5 2 7" xfId="11294"/>
    <cellStyle name="Total 4 5 2 7 2" xfId="23104"/>
    <cellStyle name="Total 4 5 2 7 2 2" xfId="46723"/>
    <cellStyle name="Total 4 5 2 7 3" xfId="34915"/>
    <cellStyle name="Total 4 5 2 8" xfId="16975"/>
    <cellStyle name="Total 4 5 2 8 2" xfId="40596"/>
    <cellStyle name="Total 4 5 2 9" xfId="28788"/>
    <cellStyle name="Total 4 5 3" xfId="1755"/>
    <cellStyle name="Total 4 5 3 2" xfId="4409"/>
    <cellStyle name="Total 4 5 3 2 2" xfId="7941"/>
    <cellStyle name="Total 4 5 3 2 2 2" xfId="14226"/>
    <cellStyle name="Total 4 5 3 2 2 2 2" xfId="26036"/>
    <cellStyle name="Total 4 5 3 2 2 2 2 2" xfId="49655"/>
    <cellStyle name="Total 4 5 3 2 2 2 3" xfId="37847"/>
    <cellStyle name="Total 4 5 3 2 2 3" xfId="10172"/>
    <cellStyle name="Total 4 5 3 2 2 3 2" xfId="21982"/>
    <cellStyle name="Total 4 5 3 2 2 3 2 2" xfId="45601"/>
    <cellStyle name="Total 4 5 3 2 2 3 3" xfId="33793"/>
    <cellStyle name="Total 4 5 3 2 2 4" xfId="19755"/>
    <cellStyle name="Total 4 5 3 2 2 4 2" xfId="43376"/>
    <cellStyle name="Total 4 5 3 2 2 5" xfId="31568"/>
    <cellStyle name="Total 4 5 3 2 3" xfId="8155"/>
    <cellStyle name="Total 4 5 3 2 3 2" xfId="14440"/>
    <cellStyle name="Total 4 5 3 2 3 2 2" xfId="26250"/>
    <cellStyle name="Total 4 5 3 2 3 2 2 2" xfId="49869"/>
    <cellStyle name="Total 4 5 3 2 3 2 3" xfId="38061"/>
    <cellStyle name="Total 4 5 3 2 3 3" xfId="15247"/>
    <cellStyle name="Total 4 5 3 2 3 3 2" xfId="27057"/>
    <cellStyle name="Total 4 5 3 2 3 3 2 2" xfId="50676"/>
    <cellStyle name="Total 4 5 3 2 3 3 3" xfId="38868"/>
    <cellStyle name="Total 4 5 3 2 3 4" xfId="19969"/>
    <cellStyle name="Total 4 5 3 2 3 4 2" xfId="43590"/>
    <cellStyle name="Total 4 5 3 2 3 5" xfId="31782"/>
    <cellStyle name="Total 4 5 3 2 4" xfId="11509"/>
    <cellStyle name="Total 4 5 3 2 4 2" xfId="23319"/>
    <cellStyle name="Total 4 5 3 2 4 2 2" xfId="46938"/>
    <cellStyle name="Total 4 5 3 2 4 3" xfId="35130"/>
    <cellStyle name="Total 4 5 3 2 5" xfId="10711"/>
    <cellStyle name="Total 4 5 3 2 5 2" xfId="22521"/>
    <cellStyle name="Total 4 5 3 2 5 2 2" xfId="46140"/>
    <cellStyle name="Total 4 5 3 2 5 3" xfId="34332"/>
    <cellStyle name="Total 4 5 3 2 6" xfId="17754"/>
    <cellStyle name="Total 4 5 3 2 6 2" xfId="41375"/>
    <cellStyle name="Total 4 5 3 2 7" xfId="29567"/>
    <cellStyle name="Total 4 5 3 3" xfId="6956"/>
    <cellStyle name="Total 4 5 3 3 2" xfId="13241"/>
    <cellStyle name="Total 4 5 3 3 2 2" xfId="25051"/>
    <cellStyle name="Total 4 5 3 3 2 2 2" xfId="48670"/>
    <cellStyle name="Total 4 5 3 3 2 3" xfId="36862"/>
    <cellStyle name="Total 4 5 3 3 3" xfId="9984"/>
    <cellStyle name="Total 4 5 3 3 3 2" xfId="21794"/>
    <cellStyle name="Total 4 5 3 3 3 2 2" xfId="45413"/>
    <cellStyle name="Total 4 5 3 3 3 3" xfId="33605"/>
    <cellStyle name="Total 4 5 3 3 4" xfId="18770"/>
    <cellStyle name="Total 4 5 3 3 4 2" xfId="42391"/>
    <cellStyle name="Total 4 5 3 3 5" xfId="30583"/>
    <cellStyle name="Total 4 5 3 4" xfId="8297"/>
    <cellStyle name="Total 4 5 3 4 2" xfId="14582"/>
    <cellStyle name="Total 4 5 3 4 2 2" xfId="26392"/>
    <cellStyle name="Total 4 5 3 4 2 2 2" xfId="50011"/>
    <cellStyle name="Total 4 5 3 4 2 3" xfId="38203"/>
    <cellStyle name="Total 4 5 3 4 3" xfId="11797"/>
    <cellStyle name="Total 4 5 3 4 3 2" xfId="23607"/>
    <cellStyle name="Total 4 5 3 4 3 2 2" xfId="47226"/>
    <cellStyle name="Total 4 5 3 4 3 3" xfId="35418"/>
    <cellStyle name="Total 4 5 3 4 4" xfId="20111"/>
    <cellStyle name="Total 4 5 3 4 4 2" xfId="43732"/>
    <cellStyle name="Total 4 5 3 4 5" xfId="31924"/>
    <cellStyle name="Total 4 5 3 5" xfId="9960"/>
    <cellStyle name="Total 4 5 3 5 2" xfId="21770"/>
    <cellStyle name="Total 4 5 3 5 2 2" xfId="45389"/>
    <cellStyle name="Total 4 5 3 5 3" xfId="33581"/>
    <cellStyle name="Total 4 5 3 6" xfId="16077"/>
    <cellStyle name="Total 4 5 3 6 2" xfId="27887"/>
    <cellStyle name="Total 4 5 3 6 2 2" xfId="51506"/>
    <cellStyle name="Total 4 5 3 6 3" xfId="39698"/>
    <cellStyle name="Total 4 5 3 7" xfId="17135"/>
    <cellStyle name="Total 4 5 3 7 2" xfId="40756"/>
    <cellStyle name="Total 4 5 3 8" xfId="28948"/>
    <cellStyle name="Total 4 5 4" xfId="3888"/>
    <cellStyle name="Total 4 5 4 2" xfId="7779"/>
    <cellStyle name="Total 4 5 4 2 2" xfId="14064"/>
    <cellStyle name="Total 4 5 4 2 2 2" xfId="25874"/>
    <cellStyle name="Total 4 5 4 2 2 2 2" xfId="49493"/>
    <cellStyle name="Total 4 5 4 2 2 3" xfId="37685"/>
    <cellStyle name="Total 4 5 4 2 3" xfId="16798"/>
    <cellStyle name="Total 4 5 4 2 3 2" xfId="28608"/>
    <cellStyle name="Total 4 5 4 2 3 2 2" xfId="52227"/>
    <cellStyle name="Total 4 5 4 2 3 3" xfId="40419"/>
    <cellStyle name="Total 4 5 4 2 4" xfId="19593"/>
    <cellStyle name="Total 4 5 4 2 4 2" xfId="43214"/>
    <cellStyle name="Total 4 5 4 2 5" xfId="31406"/>
    <cellStyle name="Total 4 5 4 3" xfId="6565"/>
    <cellStyle name="Total 4 5 4 3 2" xfId="12850"/>
    <cellStyle name="Total 4 5 4 3 2 2" xfId="24660"/>
    <cellStyle name="Total 4 5 4 3 2 2 2" xfId="48279"/>
    <cellStyle name="Total 4 5 4 3 2 3" xfId="36471"/>
    <cellStyle name="Total 4 5 4 3 3" xfId="10261"/>
    <cellStyle name="Total 4 5 4 3 3 2" xfId="22071"/>
    <cellStyle name="Total 4 5 4 3 3 2 2" xfId="45690"/>
    <cellStyle name="Total 4 5 4 3 3 3" xfId="33882"/>
    <cellStyle name="Total 4 5 4 3 4" xfId="18379"/>
    <cellStyle name="Total 4 5 4 3 4 2" xfId="42000"/>
    <cellStyle name="Total 4 5 4 3 5" xfId="30192"/>
    <cellStyle name="Total 4 5 4 4" xfId="11226"/>
    <cellStyle name="Total 4 5 4 4 2" xfId="23036"/>
    <cellStyle name="Total 4 5 4 4 2 2" xfId="46655"/>
    <cellStyle name="Total 4 5 4 4 3" xfId="34847"/>
    <cellStyle name="Total 4 5 4 5" xfId="11972"/>
    <cellStyle name="Total 4 5 4 5 2" xfId="23782"/>
    <cellStyle name="Total 4 5 4 5 2 2" xfId="47401"/>
    <cellStyle name="Total 4 5 4 5 3" xfId="35593"/>
    <cellStyle name="Total 4 5 4 6" xfId="17660"/>
    <cellStyle name="Total 4 5 4 6 2" xfId="41281"/>
    <cellStyle name="Total 4 5 4 7" xfId="29473"/>
    <cellStyle name="Total 4 5 5" xfId="6767"/>
    <cellStyle name="Total 4 5 5 2" xfId="13052"/>
    <cellStyle name="Total 4 5 5 2 2" xfId="24862"/>
    <cellStyle name="Total 4 5 5 2 2 2" xfId="48481"/>
    <cellStyle name="Total 4 5 5 2 3" xfId="36673"/>
    <cellStyle name="Total 4 5 5 3" xfId="11856"/>
    <cellStyle name="Total 4 5 5 3 2" xfId="23666"/>
    <cellStyle name="Total 4 5 5 3 2 2" xfId="47285"/>
    <cellStyle name="Total 4 5 5 3 3" xfId="35477"/>
    <cellStyle name="Total 4 5 5 4" xfId="18581"/>
    <cellStyle name="Total 4 5 5 4 2" xfId="42202"/>
    <cellStyle name="Total 4 5 5 5" xfId="30394"/>
    <cellStyle name="Total 4 5 6" xfId="7947"/>
    <cellStyle name="Total 4 5 6 2" xfId="14232"/>
    <cellStyle name="Total 4 5 6 2 2" xfId="26042"/>
    <cellStyle name="Total 4 5 6 2 2 2" xfId="49661"/>
    <cellStyle name="Total 4 5 6 2 3" xfId="37853"/>
    <cellStyle name="Total 4 5 6 3" xfId="11585"/>
    <cellStyle name="Total 4 5 6 3 2" xfId="23395"/>
    <cellStyle name="Total 4 5 6 3 2 2" xfId="47014"/>
    <cellStyle name="Total 4 5 6 3 3" xfId="35206"/>
    <cellStyle name="Total 4 5 6 4" xfId="19761"/>
    <cellStyle name="Total 4 5 6 4 2" xfId="43382"/>
    <cellStyle name="Total 4 5 6 5" xfId="31574"/>
    <cellStyle name="Total 4 5 7" xfId="9637"/>
    <cellStyle name="Total 4 5 7 2" xfId="21447"/>
    <cellStyle name="Total 4 5 7 2 2" xfId="45066"/>
    <cellStyle name="Total 4 5 7 3" xfId="33258"/>
    <cellStyle name="Total 4 5 8" xfId="11701"/>
    <cellStyle name="Total 4 5 8 2" xfId="23511"/>
    <cellStyle name="Total 4 5 8 2 2" xfId="47130"/>
    <cellStyle name="Total 4 5 8 3" xfId="35322"/>
    <cellStyle name="Total 4 5 9" xfId="17041"/>
    <cellStyle name="Total 4 5 9 2" xfId="40662"/>
    <cellStyle name="Total 4 6" xfId="1091"/>
    <cellStyle name="Total 4 6 2" xfId="1726"/>
    <cellStyle name="Total 4 6 2 2" xfId="4380"/>
    <cellStyle name="Total 4 6 2 2 2" xfId="7936"/>
    <cellStyle name="Total 4 6 2 2 2 2" xfId="14221"/>
    <cellStyle name="Total 4 6 2 2 2 2 2" xfId="26031"/>
    <cellStyle name="Total 4 6 2 2 2 2 2 2" xfId="49650"/>
    <cellStyle name="Total 4 6 2 2 2 2 3" xfId="37842"/>
    <cellStyle name="Total 4 6 2 2 2 3" xfId="9483"/>
    <cellStyle name="Total 4 6 2 2 2 3 2" xfId="21293"/>
    <cellStyle name="Total 4 6 2 2 2 3 2 2" xfId="44912"/>
    <cellStyle name="Total 4 6 2 2 2 3 3" xfId="33104"/>
    <cellStyle name="Total 4 6 2 2 2 4" xfId="19750"/>
    <cellStyle name="Total 4 6 2 2 2 4 2" xfId="43371"/>
    <cellStyle name="Total 4 6 2 2 2 5" xfId="31563"/>
    <cellStyle name="Total 4 6 2 2 3" xfId="8017"/>
    <cellStyle name="Total 4 6 2 2 3 2" xfId="14302"/>
    <cellStyle name="Total 4 6 2 2 3 2 2" xfId="26112"/>
    <cellStyle name="Total 4 6 2 2 3 2 2 2" xfId="49731"/>
    <cellStyle name="Total 4 6 2 2 3 2 3" xfId="37923"/>
    <cellStyle name="Total 4 6 2 2 3 3" xfId="9640"/>
    <cellStyle name="Total 4 6 2 2 3 3 2" xfId="21450"/>
    <cellStyle name="Total 4 6 2 2 3 3 2 2" xfId="45069"/>
    <cellStyle name="Total 4 6 2 2 3 3 3" xfId="33261"/>
    <cellStyle name="Total 4 6 2 2 3 4" xfId="19831"/>
    <cellStyle name="Total 4 6 2 2 3 4 2" xfId="43452"/>
    <cellStyle name="Total 4 6 2 2 3 5" xfId="31644"/>
    <cellStyle name="Total 4 6 2 2 4" xfId="11490"/>
    <cellStyle name="Total 4 6 2 2 4 2" xfId="23300"/>
    <cellStyle name="Total 4 6 2 2 4 2 2" xfId="46919"/>
    <cellStyle name="Total 4 6 2 2 4 3" xfId="35111"/>
    <cellStyle name="Total 4 6 2 2 5" xfId="9345"/>
    <cellStyle name="Total 4 6 2 2 5 2" xfId="21155"/>
    <cellStyle name="Total 4 6 2 2 5 2 2" xfId="44774"/>
    <cellStyle name="Total 4 6 2 2 5 3" xfId="32966"/>
    <cellStyle name="Total 4 6 2 2 6" xfId="17752"/>
    <cellStyle name="Total 4 6 2 2 6 2" xfId="41373"/>
    <cellStyle name="Total 4 6 2 2 7" xfId="29565"/>
    <cellStyle name="Total 4 6 2 3" xfId="6951"/>
    <cellStyle name="Total 4 6 2 3 2" xfId="13236"/>
    <cellStyle name="Total 4 6 2 3 2 2" xfId="25046"/>
    <cellStyle name="Total 4 6 2 3 2 2 2" xfId="48665"/>
    <cellStyle name="Total 4 6 2 3 2 3" xfId="36857"/>
    <cellStyle name="Total 4 6 2 3 3" xfId="11806"/>
    <cellStyle name="Total 4 6 2 3 3 2" xfId="23616"/>
    <cellStyle name="Total 4 6 2 3 3 2 2" xfId="47235"/>
    <cellStyle name="Total 4 6 2 3 3 3" xfId="35427"/>
    <cellStyle name="Total 4 6 2 3 4" xfId="18765"/>
    <cellStyle name="Total 4 6 2 3 4 2" xfId="42386"/>
    <cellStyle name="Total 4 6 2 3 5" xfId="30578"/>
    <cellStyle name="Total 4 6 2 4" xfId="7042"/>
    <cellStyle name="Total 4 6 2 4 2" xfId="13327"/>
    <cellStyle name="Total 4 6 2 4 2 2" xfId="25137"/>
    <cellStyle name="Total 4 6 2 4 2 2 2" xfId="48756"/>
    <cellStyle name="Total 4 6 2 4 2 3" xfId="36948"/>
    <cellStyle name="Total 4 6 2 4 3" xfId="9468"/>
    <cellStyle name="Total 4 6 2 4 3 2" xfId="21278"/>
    <cellStyle name="Total 4 6 2 4 3 2 2" xfId="44897"/>
    <cellStyle name="Total 4 6 2 4 3 3" xfId="33089"/>
    <cellStyle name="Total 4 6 2 4 4" xfId="18856"/>
    <cellStyle name="Total 4 6 2 4 4 2" xfId="42477"/>
    <cellStyle name="Total 4 6 2 4 5" xfId="30669"/>
    <cellStyle name="Total 4 6 2 5" xfId="9950"/>
    <cellStyle name="Total 4 6 2 5 2" xfId="21760"/>
    <cellStyle name="Total 4 6 2 5 2 2" xfId="45379"/>
    <cellStyle name="Total 4 6 2 5 3" xfId="33571"/>
    <cellStyle name="Total 4 6 2 6" xfId="16036"/>
    <cellStyle name="Total 4 6 2 6 2" xfId="27846"/>
    <cellStyle name="Total 4 6 2 6 2 2" xfId="51465"/>
    <cellStyle name="Total 4 6 2 6 3" xfId="39657"/>
    <cellStyle name="Total 4 6 2 7" xfId="17133"/>
    <cellStyle name="Total 4 6 2 7 2" xfId="40754"/>
    <cellStyle name="Total 4 6 2 8" xfId="28946"/>
    <cellStyle name="Total 4 6 3" xfId="3835"/>
    <cellStyle name="Total 4 6 3 2" xfId="7727"/>
    <cellStyle name="Total 4 6 3 2 2" xfId="14012"/>
    <cellStyle name="Total 4 6 3 2 2 2" xfId="25822"/>
    <cellStyle name="Total 4 6 3 2 2 2 2" xfId="49441"/>
    <cellStyle name="Total 4 6 3 2 2 3" xfId="37633"/>
    <cellStyle name="Total 4 6 3 2 3" xfId="9234"/>
    <cellStyle name="Total 4 6 3 2 3 2" xfId="21044"/>
    <cellStyle name="Total 4 6 3 2 3 2 2" xfId="44663"/>
    <cellStyle name="Total 4 6 3 2 3 3" xfId="32855"/>
    <cellStyle name="Total 4 6 3 2 4" xfId="19541"/>
    <cellStyle name="Total 4 6 3 2 4 2" xfId="43162"/>
    <cellStyle name="Total 4 6 3 2 5" xfId="31354"/>
    <cellStyle name="Total 4 6 3 3" xfId="6825"/>
    <cellStyle name="Total 4 6 3 3 2" xfId="13110"/>
    <cellStyle name="Total 4 6 3 3 2 2" xfId="24920"/>
    <cellStyle name="Total 4 6 3 3 2 2 2" xfId="48539"/>
    <cellStyle name="Total 4 6 3 3 2 3" xfId="36731"/>
    <cellStyle name="Total 4 6 3 3 3" xfId="11565"/>
    <cellStyle name="Total 4 6 3 3 3 2" xfId="23375"/>
    <cellStyle name="Total 4 6 3 3 3 2 2" xfId="46994"/>
    <cellStyle name="Total 4 6 3 3 3 3" xfId="35186"/>
    <cellStyle name="Total 4 6 3 3 4" xfId="18639"/>
    <cellStyle name="Total 4 6 3 3 4 2" xfId="42260"/>
    <cellStyle name="Total 4 6 3 3 5" xfId="30452"/>
    <cellStyle name="Total 4 6 3 4" xfId="11173"/>
    <cellStyle name="Total 4 6 3 4 2" xfId="22983"/>
    <cellStyle name="Total 4 6 3 4 2 2" xfId="46602"/>
    <cellStyle name="Total 4 6 3 4 3" xfId="34794"/>
    <cellStyle name="Total 4 6 3 5" xfId="10337"/>
    <cellStyle name="Total 4 6 3 5 2" xfId="22147"/>
    <cellStyle name="Total 4 6 3 5 2 2" xfId="45766"/>
    <cellStyle name="Total 4 6 3 5 3" xfId="33958"/>
    <cellStyle name="Total 4 6 3 6" xfId="17608"/>
    <cellStyle name="Total 4 6 3 6 2" xfId="41229"/>
    <cellStyle name="Total 4 6 3 7" xfId="29421"/>
    <cellStyle name="Total 4 6 4" xfId="6714"/>
    <cellStyle name="Total 4 6 4 2" xfId="12999"/>
    <cellStyle name="Total 4 6 4 2 2" xfId="24809"/>
    <cellStyle name="Total 4 6 4 2 2 2" xfId="48428"/>
    <cellStyle name="Total 4 6 4 2 3" xfId="36620"/>
    <cellStyle name="Total 4 6 4 3" xfId="9643"/>
    <cellStyle name="Total 4 6 4 3 2" xfId="21453"/>
    <cellStyle name="Total 4 6 4 3 2 2" xfId="45072"/>
    <cellStyle name="Total 4 6 4 3 3" xfId="33264"/>
    <cellStyle name="Total 4 6 4 4" xfId="18528"/>
    <cellStyle name="Total 4 6 4 4 2" xfId="42149"/>
    <cellStyle name="Total 4 6 4 5" xfId="30341"/>
    <cellStyle name="Total 4 6 5" xfId="8248"/>
    <cellStyle name="Total 4 6 5 2" xfId="14533"/>
    <cellStyle name="Total 4 6 5 2 2" xfId="26343"/>
    <cellStyle name="Total 4 6 5 2 2 2" xfId="49962"/>
    <cellStyle name="Total 4 6 5 2 3" xfId="38154"/>
    <cellStyle name="Total 4 6 5 3" xfId="9868"/>
    <cellStyle name="Total 4 6 5 3 2" xfId="21678"/>
    <cellStyle name="Total 4 6 5 3 2 2" xfId="45297"/>
    <cellStyle name="Total 4 6 5 3 3" xfId="33489"/>
    <cellStyle name="Total 4 6 5 4" xfId="20062"/>
    <cellStyle name="Total 4 6 5 4 2" xfId="43683"/>
    <cellStyle name="Total 4 6 5 5" xfId="31875"/>
    <cellStyle name="Total 4 6 6" xfId="9581"/>
    <cellStyle name="Total 4 6 6 2" xfId="21391"/>
    <cellStyle name="Total 4 6 6 2 2" xfId="45010"/>
    <cellStyle name="Total 4 6 6 3" xfId="33202"/>
    <cellStyle name="Total 4 6 7" xfId="11303"/>
    <cellStyle name="Total 4 6 7 2" xfId="23113"/>
    <cellStyle name="Total 4 6 7 2 2" xfId="46732"/>
    <cellStyle name="Total 4 6 7 3" xfId="34924"/>
    <cellStyle name="Total 4 6 8" xfId="16989"/>
    <cellStyle name="Total 4 6 8 2" xfId="40610"/>
    <cellStyle name="Total 4 6 9" xfId="28802"/>
    <cellStyle name="Total 4 7" xfId="3309"/>
    <cellStyle name="Total 4 7 2" xfId="5955"/>
    <cellStyle name="Total 4 7 2 2" xfId="8348"/>
    <cellStyle name="Total 4 7 2 2 2" xfId="14633"/>
    <cellStyle name="Total 4 7 2 2 2 2" xfId="26443"/>
    <cellStyle name="Total 4 7 2 2 2 2 2" xfId="50062"/>
    <cellStyle name="Total 4 7 2 2 2 3" xfId="38254"/>
    <cellStyle name="Total 4 7 2 2 3" xfId="15266"/>
    <cellStyle name="Total 4 7 2 2 3 2" xfId="27076"/>
    <cellStyle name="Total 4 7 2 2 3 2 2" xfId="50695"/>
    <cellStyle name="Total 4 7 2 2 3 3" xfId="38887"/>
    <cellStyle name="Total 4 7 2 2 4" xfId="20162"/>
    <cellStyle name="Total 4 7 2 2 4 2" xfId="43783"/>
    <cellStyle name="Total 4 7 2 2 5" xfId="31975"/>
    <cellStyle name="Total 4 7 2 3" xfId="8703"/>
    <cellStyle name="Total 4 7 2 3 2" xfId="14988"/>
    <cellStyle name="Total 4 7 2 3 2 2" xfId="26798"/>
    <cellStyle name="Total 4 7 2 3 2 2 2" xfId="50417"/>
    <cellStyle name="Total 4 7 2 3 2 3" xfId="38609"/>
    <cellStyle name="Total 4 7 2 3 3" xfId="9453"/>
    <cellStyle name="Total 4 7 2 3 3 2" xfId="21263"/>
    <cellStyle name="Total 4 7 2 3 3 2 2" xfId="44882"/>
    <cellStyle name="Total 4 7 2 3 3 3" xfId="33074"/>
    <cellStyle name="Total 4 7 2 3 4" xfId="20517"/>
    <cellStyle name="Total 4 7 2 3 4 2" xfId="44138"/>
    <cellStyle name="Total 4 7 2 3 5" xfId="32330"/>
    <cellStyle name="Total 4 7 2 4" xfId="12299"/>
    <cellStyle name="Total 4 7 2 4 2" xfId="24109"/>
    <cellStyle name="Total 4 7 2 4 2 2" xfId="47728"/>
    <cellStyle name="Total 4 7 2 4 3" xfId="35920"/>
    <cellStyle name="Total 4 7 2 5" xfId="15732"/>
    <cellStyle name="Total 4 7 2 5 2" xfId="27542"/>
    <cellStyle name="Total 4 7 2 5 2 2" xfId="51161"/>
    <cellStyle name="Total 4 7 2 5 3" xfId="39353"/>
    <cellStyle name="Total 4 7 2 6" xfId="17893"/>
    <cellStyle name="Total 4 7 2 6 2" xfId="41514"/>
    <cellStyle name="Total 4 7 2 7" xfId="29706"/>
    <cellStyle name="Total 4 7 3" xfId="7353"/>
    <cellStyle name="Total 4 7 3 2" xfId="13638"/>
    <cellStyle name="Total 4 7 3 2 2" xfId="25448"/>
    <cellStyle name="Total 4 7 3 2 2 2" xfId="49067"/>
    <cellStyle name="Total 4 7 3 2 3" xfId="37259"/>
    <cellStyle name="Total 4 7 3 3" xfId="16716"/>
    <cellStyle name="Total 4 7 3 3 2" xfId="28526"/>
    <cellStyle name="Total 4 7 3 3 2 2" xfId="52145"/>
    <cellStyle name="Total 4 7 3 3 3" xfId="40337"/>
    <cellStyle name="Total 4 7 3 4" xfId="19167"/>
    <cellStyle name="Total 4 7 3 4 2" xfId="42788"/>
    <cellStyle name="Total 4 7 3 5" xfId="30980"/>
    <cellStyle name="Total 4 7 4" xfId="7264"/>
    <cellStyle name="Total 4 7 4 2" xfId="13549"/>
    <cellStyle name="Total 4 7 4 2 2" xfId="25359"/>
    <cellStyle name="Total 4 7 4 2 2 2" xfId="48978"/>
    <cellStyle name="Total 4 7 4 2 3" xfId="37170"/>
    <cellStyle name="Total 4 7 4 3" xfId="16298"/>
    <cellStyle name="Total 4 7 4 3 2" xfId="28108"/>
    <cellStyle name="Total 4 7 4 3 2 2" xfId="51727"/>
    <cellStyle name="Total 4 7 4 3 3" xfId="39919"/>
    <cellStyle name="Total 4 7 4 4" xfId="19078"/>
    <cellStyle name="Total 4 7 4 4 2" xfId="42699"/>
    <cellStyle name="Total 4 7 4 5" xfId="30891"/>
    <cellStyle name="Total 4 7 5" xfId="10753"/>
    <cellStyle name="Total 4 7 5 2" xfId="22563"/>
    <cellStyle name="Total 4 7 5 2 2" xfId="46182"/>
    <cellStyle name="Total 4 7 5 3" xfId="34374"/>
    <cellStyle name="Total 4 7 6" xfId="9083"/>
    <cellStyle name="Total 4 7 6 2" xfId="20893"/>
    <cellStyle name="Total 4 7 6 2 2" xfId="44512"/>
    <cellStyle name="Total 4 7 6 3" xfId="32704"/>
    <cellStyle name="Total 4 7 7" xfId="17274"/>
    <cellStyle name="Total 4 7 7 2" xfId="40895"/>
    <cellStyle name="Total 4 7 8" xfId="29087"/>
    <cellStyle name="Total 4 8" xfId="3489"/>
    <cellStyle name="Total 4 8 2" xfId="6101"/>
    <cellStyle name="Total 4 8 2 2" xfId="8460"/>
    <cellStyle name="Total 4 8 2 2 2" xfId="14745"/>
    <cellStyle name="Total 4 8 2 2 2 2" xfId="26555"/>
    <cellStyle name="Total 4 8 2 2 2 2 2" xfId="50174"/>
    <cellStyle name="Total 4 8 2 2 2 3" xfId="38366"/>
    <cellStyle name="Total 4 8 2 2 3" xfId="10237"/>
    <cellStyle name="Total 4 8 2 2 3 2" xfId="22047"/>
    <cellStyle name="Total 4 8 2 2 3 2 2" xfId="45666"/>
    <cellStyle name="Total 4 8 2 2 3 3" xfId="33858"/>
    <cellStyle name="Total 4 8 2 2 4" xfId="20274"/>
    <cellStyle name="Total 4 8 2 2 4 2" xfId="43895"/>
    <cellStyle name="Total 4 8 2 2 5" xfId="32087"/>
    <cellStyle name="Total 4 8 2 3" xfId="8807"/>
    <cellStyle name="Total 4 8 2 3 2" xfId="15092"/>
    <cellStyle name="Total 4 8 2 3 2 2" xfId="26902"/>
    <cellStyle name="Total 4 8 2 3 2 2 2" xfId="50521"/>
    <cellStyle name="Total 4 8 2 3 2 3" xfId="38713"/>
    <cellStyle name="Total 4 8 2 3 3" xfId="11712"/>
    <cellStyle name="Total 4 8 2 3 3 2" xfId="23522"/>
    <cellStyle name="Total 4 8 2 3 3 2 2" xfId="47141"/>
    <cellStyle name="Total 4 8 2 3 3 3" xfId="35333"/>
    <cellStyle name="Total 4 8 2 3 4" xfId="20621"/>
    <cellStyle name="Total 4 8 2 3 4 2" xfId="44242"/>
    <cellStyle name="Total 4 8 2 3 5" xfId="32434"/>
    <cellStyle name="Total 4 8 2 4" xfId="12427"/>
    <cellStyle name="Total 4 8 2 4 2" xfId="24237"/>
    <cellStyle name="Total 4 8 2 4 2 2" xfId="47856"/>
    <cellStyle name="Total 4 8 2 4 3" xfId="36048"/>
    <cellStyle name="Total 4 8 2 5" xfId="15839"/>
    <cellStyle name="Total 4 8 2 5 2" xfId="27649"/>
    <cellStyle name="Total 4 8 2 5 2 2" xfId="51268"/>
    <cellStyle name="Total 4 8 2 5 3" xfId="39460"/>
    <cellStyle name="Total 4 8 2 6" xfId="17997"/>
    <cellStyle name="Total 4 8 2 6 2" xfId="41618"/>
    <cellStyle name="Total 4 8 2 7" xfId="29810"/>
    <cellStyle name="Total 4 8 3" xfId="7491"/>
    <cellStyle name="Total 4 8 3 2" xfId="13776"/>
    <cellStyle name="Total 4 8 3 2 2" xfId="25586"/>
    <cellStyle name="Total 4 8 3 2 2 2" xfId="49205"/>
    <cellStyle name="Total 4 8 3 2 3" xfId="37397"/>
    <cellStyle name="Total 4 8 3 3" xfId="11428"/>
    <cellStyle name="Total 4 8 3 3 2" xfId="23238"/>
    <cellStyle name="Total 4 8 3 3 2 2" xfId="46857"/>
    <cellStyle name="Total 4 8 3 3 3" xfId="35049"/>
    <cellStyle name="Total 4 8 3 4" xfId="19305"/>
    <cellStyle name="Total 4 8 3 4 2" xfId="42926"/>
    <cellStyle name="Total 4 8 3 5" xfId="31118"/>
    <cellStyle name="Total 4 8 4" xfId="8606"/>
    <cellStyle name="Total 4 8 4 2" xfId="14891"/>
    <cellStyle name="Total 4 8 4 2 2" xfId="26701"/>
    <cellStyle name="Total 4 8 4 2 2 2" xfId="50320"/>
    <cellStyle name="Total 4 8 4 2 3" xfId="38512"/>
    <cellStyle name="Total 4 8 4 3" xfId="11873"/>
    <cellStyle name="Total 4 8 4 3 2" xfId="23683"/>
    <cellStyle name="Total 4 8 4 3 2 2" xfId="47302"/>
    <cellStyle name="Total 4 8 4 3 3" xfId="35494"/>
    <cellStyle name="Total 4 8 4 4" xfId="20420"/>
    <cellStyle name="Total 4 8 4 4 2" xfId="44041"/>
    <cellStyle name="Total 4 8 4 5" xfId="32233"/>
    <cellStyle name="Total 4 8 5" xfId="10912"/>
    <cellStyle name="Total 4 8 5 2" xfId="22722"/>
    <cellStyle name="Total 4 8 5 2 2" xfId="46341"/>
    <cellStyle name="Total 4 8 5 3" xfId="34533"/>
    <cellStyle name="Total 4 8 6" xfId="12133"/>
    <cellStyle name="Total 4 8 6 2" xfId="23943"/>
    <cellStyle name="Total 4 8 6 2 2" xfId="47562"/>
    <cellStyle name="Total 4 8 6 3" xfId="35754"/>
    <cellStyle name="Total 4 8 7" xfId="17406"/>
    <cellStyle name="Total 4 8 7 2" xfId="41027"/>
    <cellStyle name="Total 4 8 8" xfId="29219"/>
    <cellStyle name="Total 4 9" xfId="3520"/>
    <cellStyle name="Total 4 9 2" xfId="6124"/>
    <cellStyle name="Total 4 9 2 2" xfId="8479"/>
    <cellStyle name="Total 4 9 2 2 2" xfId="14764"/>
    <cellStyle name="Total 4 9 2 2 2 2" xfId="26574"/>
    <cellStyle name="Total 4 9 2 2 2 2 2" xfId="50193"/>
    <cellStyle name="Total 4 9 2 2 2 3" xfId="38385"/>
    <cellStyle name="Total 4 9 2 2 3" xfId="15250"/>
    <cellStyle name="Total 4 9 2 2 3 2" xfId="27060"/>
    <cellStyle name="Total 4 9 2 2 3 2 2" xfId="50679"/>
    <cellStyle name="Total 4 9 2 2 3 3" xfId="38871"/>
    <cellStyle name="Total 4 9 2 2 4" xfId="20293"/>
    <cellStyle name="Total 4 9 2 2 4 2" xfId="43914"/>
    <cellStyle name="Total 4 9 2 2 5" xfId="32106"/>
    <cellStyle name="Total 4 9 2 3" xfId="8825"/>
    <cellStyle name="Total 4 9 2 3 2" xfId="15110"/>
    <cellStyle name="Total 4 9 2 3 2 2" xfId="26920"/>
    <cellStyle name="Total 4 9 2 3 2 2 2" xfId="50539"/>
    <cellStyle name="Total 4 9 2 3 2 3" xfId="38731"/>
    <cellStyle name="Total 4 9 2 3 3" xfId="9500"/>
    <cellStyle name="Total 4 9 2 3 3 2" xfId="21310"/>
    <cellStyle name="Total 4 9 2 3 3 2 2" xfId="44929"/>
    <cellStyle name="Total 4 9 2 3 3 3" xfId="33121"/>
    <cellStyle name="Total 4 9 2 3 4" xfId="20639"/>
    <cellStyle name="Total 4 9 2 3 4 2" xfId="44260"/>
    <cellStyle name="Total 4 9 2 3 5" xfId="32452"/>
    <cellStyle name="Total 4 9 2 4" xfId="12448"/>
    <cellStyle name="Total 4 9 2 4 2" xfId="24258"/>
    <cellStyle name="Total 4 9 2 4 2 2" xfId="47877"/>
    <cellStyle name="Total 4 9 2 4 3" xfId="36069"/>
    <cellStyle name="Total 4 9 2 5" xfId="16617"/>
    <cellStyle name="Total 4 9 2 5 2" xfId="28427"/>
    <cellStyle name="Total 4 9 2 5 2 2" xfId="52046"/>
    <cellStyle name="Total 4 9 2 5 3" xfId="40238"/>
    <cellStyle name="Total 4 9 2 6" xfId="18015"/>
    <cellStyle name="Total 4 9 2 6 2" xfId="41636"/>
    <cellStyle name="Total 4 9 2 7" xfId="29828"/>
    <cellStyle name="Total 4 9 3" xfId="7517"/>
    <cellStyle name="Total 4 9 3 2" xfId="13802"/>
    <cellStyle name="Total 4 9 3 2 2" xfId="25612"/>
    <cellStyle name="Total 4 9 3 2 2 2" xfId="49231"/>
    <cellStyle name="Total 4 9 3 2 3" xfId="37423"/>
    <cellStyle name="Total 4 9 3 3" xfId="16728"/>
    <cellStyle name="Total 4 9 3 3 2" xfId="28538"/>
    <cellStyle name="Total 4 9 3 3 2 2" xfId="52157"/>
    <cellStyle name="Total 4 9 3 3 3" xfId="40349"/>
    <cellStyle name="Total 4 9 3 4" xfId="19331"/>
    <cellStyle name="Total 4 9 3 4 2" xfId="42952"/>
    <cellStyle name="Total 4 9 3 5" xfId="31144"/>
    <cellStyle name="Total 4 9 4" xfId="7318"/>
    <cellStyle name="Total 4 9 4 2" xfId="13603"/>
    <cellStyle name="Total 4 9 4 2 2" xfId="25413"/>
    <cellStyle name="Total 4 9 4 2 2 2" xfId="49032"/>
    <cellStyle name="Total 4 9 4 2 3" xfId="37224"/>
    <cellStyle name="Total 4 9 4 3" xfId="16807"/>
    <cellStyle name="Total 4 9 4 3 2" xfId="28617"/>
    <cellStyle name="Total 4 9 4 3 2 2" xfId="52236"/>
    <cellStyle name="Total 4 9 4 3 3" xfId="40428"/>
    <cellStyle name="Total 4 9 4 4" xfId="19132"/>
    <cellStyle name="Total 4 9 4 4 2" xfId="42753"/>
    <cellStyle name="Total 4 9 4 5" xfId="30945"/>
    <cellStyle name="Total 4 9 5" xfId="10941"/>
    <cellStyle name="Total 4 9 5 2" xfId="22751"/>
    <cellStyle name="Total 4 9 5 2 2" xfId="46370"/>
    <cellStyle name="Total 4 9 5 3" xfId="34562"/>
    <cellStyle name="Total 4 9 6" xfId="12244"/>
    <cellStyle name="Total 4 9 6 2" xfId="24054"/>
    <cellStyle name="Total 4 9 6 2 2" xfId="47673"/>
    <cellStyle name="Total 4 9 6 3" xfId="35865"/>
    <cellStyle name="Total 4 9 7" xfId="17432"/>
    <cellStyle name="Total 4 9 7 2" xfId="41053"/>
    <cellStyle name="Total 4 9 8" xfId="29245"/>
    <cellStyle name="Total 5" xfId="460"/>
    <cellStyle name="Total 5 2" xfId="542"/>
    <cellStyle name="Total 5 2 2" xfId="849"/>
    <cellStyle name="Total 5 2 2 2" xfId="896"/>
    <cellStyle name="Total 5 2 2 2 2" xfId="1195"/>
    <cellStyle name="Total 5 2 2 2 2 2" xfId="1399"/>
    <cellStyle name="Total 5 2 2 2 2 2 2" xfId="2252"/>
    <cellStyle name="Total 5 2 2 2 2 2 2 2" xfId="4898"/>
    <cellStyle name="Total 5 2 2 2 2 2 2 2 2" xfId="8070"/>
    <cellStyle name="Total 5 2 2 2 2 2 2 2 2 2" xfId="14355"/>
    <cellStyle name="Total 5 2 2 2 2 2 2 2 2 2 2" xfId="26165"/>
    <cellStyle name="Total 5 2 2 2 2 2 2 2 2 2 2 2" xfId="49784"/>
    <cellStyle name="Total 5 2 2 2 2 2 2 2 2 2 3" xfId="37976"/>
    <cellStyle name="Total 5 2 2 2 2 2 2 2 2 3" xfId="12325"/>
    <cellStyle name="Total 5 2 2 2 2 2 2 2 2 3 2" xfId="24135"/>
    <cellStyle name="Total 5 2 2 2 2 2 2 2 2 3 2 2" xfId="47754"/>
    <cellStyle name="Total 5 2 2 2 2 2 2 2 2 3 3" xfId="35946"/>
    <cellStyle name="Total 5 2 2 2 2 2 2 2 2 4" xfId="19884"/>
    <cellStyle name="Total 5 2 2 2 2 2 2 2 2 4 2" xfId="43505"/>
    <cellStyle name="Total 5 2 2 2 2 2 2 2 2 5" xfId="31697"/>
    <cellStyle name="Total 5 2 2 2 2 2 2 2 3" xfId="7033"/>
    <cellStyle name="Total 5 2 2 2 2 2 2 2 3 2" xfId="13318"/>
    <cellStyle name="Total 5 2 2 2 2 2 2 2 3 2 2" xfId="25128"/>
    <cellStyle name="Total 5 2 2 2 2 2 2 2 3 2 2 2" xfId="48747"/>
    <cellStyle name="Total 5 2 2 2 2 2 2 2 3 2 3" xfId="36939"/>
    <cellStyle name="Total 5 2 2 2 2 2 2 2 3 3" xfId="10779"/>
    <cellStyle name="Total 5 2 2 2 2 2 2 2 3 3 2" xfId="22589"/>
    <cellStyle name="Total 5 2 2 2 2 2 2 2 3 3 2 2" xfId="46208"/>
    <cellStyle name="Total 5 2 2 2 2 2 2 2 3 3 3" xfId="34400"/>
    <cellStyle name="Total 5 2 2 2 2 2 2 2 3 4" xfId="18847"/>
    <cellStyle name="Total 5 2 2 2 2 2 2 2 3 4 2" xfId="42468"/>
    <cellStyle name="Total 5 2 2 2 2 2 2 2 3 5" xfId="30660"/>
    <cellStyle name="Total 5 2 2 2 2 2 2 2 4" xfId="11773"/>
    <cellStyle name="Total 5 2 2 2 2 2 2 2 4 2" xfId="23583"/>
    <cellStyle name="Total 5 2 2 2 2 2 2 2 4 2 2" xfId="47202"/>
    <cellStyle name="Total 5 2 2 2 2 2 2 2 4 3" xfId="35394"/>
    <cellStyle name="Total 5 2 2 2 2 2 2 2 5" xfId="12015"/>
    <cellStyle name="Total 5 2 2 2 2 2 2 2 5 2" xfId="23825"/>
    <cellStyle name="Total 5 2 2 2 2 2 2 2 5 2 2" xfId="47444"/>
    <cellStyle name="Total 5 2 2 2 2 2 2 2 5 3" xfId="35636"/>
    <cellStyle name="Total 5 2 2 2 2 2 2 2 6" xfId="17797"/>
    <cellStyle name="Total 5 2 2 2 2 2 2 2 6 2" xfId="41418"/>
    <cellStyle name="Total 5 2 2 2 2 2 2 2 7" xfId="29610"/>
    <cellStyle name="Total 5 2 2 2 2 2 2 3" xfId="7082"/>
    <cellStyle name="Total 5 2 2 2 2 2 2 3 2" xfId="13367"/>
    <cellStyle name="Total 5 2 2 2 2 2 2 3 2 2" xfId="25177"/>
    <cellStyle name="Total 5 2 2 2 2 2 2 3 2 2 2" xfId="48796"/>
    <cellStyle name="Total 5 2 2 2 2 2 2 3 2 3" xfId="36988"/>
    <cellStyle name="Total 5 2 2 2 2 2 2 3 3" xfId="15346"/>
    <cellStyle name="Total 5 2 2 2 2 2 2 3 3 2" xfId="27156"/>
    <cellStyle name="Total 5 2 2 2 2 2 2 3 3 2 2" xfId="50775"/>
    <cellStyle name="Total 5 2 2 2 2 2 2 3 3 3" xfId="38967"/>
    <cellStyle name="Total 5 2 2 2 2 2 2 3 4" xfId="18896"/>
    <cellStyle name="Total 5 2 2 2 2 2 2 3 4 2" xfId="42517"/>
    <cellStyle name="Total 5 2 2 2 2 2 2 3 5" xfId="30709"/>
    <cellStyle name="Total 5 2 2 2 2 2 2 4" xfId="6865"/>
    <cellStyle name="Total 5 2 2 2 2 2 2 4 2" xfId="13150"/>
    <cellStyle name="Total 5 2 2 2 2 2 2 4 2 2" xfId="24960"/>
    <cellStyle name="Total 5 2 2 2 2 2 2 4 2 2 2" xfId="48579"/>
    <cellStyle name="Total 5 2 2 2 2 2 2 4 2 3" xfId="36771"/>
    <cellStyle name="Total 5 2 2 2 2 2 2 4 3" xfId="15395"/>
    <cellStyle name="Total 5 2 2 2 2 2 2 4 3 2" xfId="27205"/>
    <cellStyle name="Total 5 2 2 2 2 2 2 4 3 2 2" xfId="50824"/>
    <cellStyle name="Total 5 2 2 2 2 2 2 4 3 3" xfId="39016"/>
    <cellStyle name="Total 5 2 2 2 2 2 2 4 4" xfId="18679"/>
    <cellStyle name="Total 5 2 2 2 2 2 2 4 4 2" xfId="42300"/>
    <cellStyle name="Total 5 2 2 2 2 2 2 4 5" xfId="30492"/>
    <cellStyle name="Total 5 2 2 2 2 2 2 5" xfId="10214"/>
    <cellStyle name="Total 5 2 2 2 2 2 2 5 2" xfId="22024"/>
    <cellStyle name="Total 5 2 2 2 2 2 2 5 2 2" xfId="45643"/>
    <cellStyle name="Total 5 2 2 2 2 2 2 5 3" xfId="33835"/>
    <cellStyle name="Total 5 2 2 2 2 2 2 6" xfId="16074"/>
    <cellStyle name="Total 5 2 2 2 2 2 2 6 2" xfId="27884"/>
    <cellStyle name="Total 5 2 2 2 2 2 2 6 2 2" xfId="51503"/>
    <cellStyle name="Total 5 2 2 2 2 2 2 6 3" xfId="39695"/>
    <cellStyle name="Total 5 2 2 2 2 2 2 7" xfId="17178"/>
    <cellStyle name="Total 5 2 2 2 2 2 2 7 2" xfId="40799"/>
    <cellStyle name="Total 5 2 2 2 2 2 2 8" xfId="28991"/>
    <cellStyle name="Total 5 2 2 2 2 2 3" xfId="4070"/>
    <cellStyle name="Total 5 2 2 2 2 2 3 2" xfId="7832"/>
    <cellStyle name="Total 5 2 2 2 2 2 3 2 2" xfId="14117"/>
    <cellStyle name="Total 5 2 2 2 2 2 3 2 2 2" xfId="25927"/>
    <cellStyle name="Total 5 2 2 2 2 2 3 2 2 2 2" xfId="49546"/>
    <cellStyle name="Total 5 2 2 2 2 2 3 2 2 3" xfId="37738"/>
    <cellStyle name="Total 5 2 2 2 2 2 3 2 3" xfId="12314"/>
    <cellStyle name="Total 5 2 2 2 2 2 3 2 3 2" xfId="24124"/>
    <cellStyle name="Total 5 2 2 2 2 2 3 2 3 2 2" xfId="47743"/>
    <cellStyle name="Total 5 2 2 2 2 2 3 2 3 3" xfId="35935"/>
    <cellStyle name="Total 5 2 2 2 2 2 3 2 4" xfId="19646"/>
    <cellStyle name="Total 5 2 2 2 2 2 3 2 4 2" xfId="43267"/>
    <cellStyle name="Total 5 2 2 2 2 2 3 2 5" xfId="31459"/>
    <cellStyle name="Total 5 2 2 2 2 2 3 3" xfId="8135"/>
    <cellStyle name="Total 5 2 2 2 2 2 3 3 2" xfId="14420"/>
    <cellStyle name="Total 5 2 2 2 2 2 3 3 2 2" xfId="26230"/>
    <cellStyle name="Total 5 2 2 2 2 2 3 3 2 2 2" xfId="49849"/>
    <cellStyle name="Total 5 2 2 2 2 2 3 3 2 3" xfId="38041"/>
    <cellStyle name="Total 5 2 2 2 2 2 3 3 3" xfId="11515"/>
    <cellStyle name="Total 5 2 2 2 2 2 3 3 3 2" xfId="23325"/>
    <cellStyle name="Total 5 2 2 2 2 2 3 3 3 2 2" xfId="46944"/>
    <cellStyle name="Total 5 2 2 2 2 2 3 3 3 3" xfId="35136"/>
    <cellStyle name="Total 5 2 2 2 2 2 3 3 4" xfId="19949"/>
    <cellStyle name="Total 5 2 2 2 2 2 3 3 4 2" xfId="43570"/>
    <cellStyle name="Total 5 2 2 2 2 2 3 3 5" xfId="31762"/>
    <cellStyle name="Total 5 2 2 2 2 2 3 4" xfId="11317"/>
    <cellStyle name="Total 5 2 2 2 2 2 3 4 2" xfId="23127"/>
    <cellStyle name="Total 5 2 2 2 2 2 3 4 2 2" xfId="46746"/>
    <cellStyle name="Total 5 2 2 2 2 2 3 4 3" xfId="34938"/>
    <cellStyle name="Total 5 2 2 2 2 2 3 5" xfId="11841"/>
    <cellStyle name="Total 5 2 2 2 2 2 3 5 2" xfId="23651"/>
    <cellStyle name="Total 5 2 2 2 2 2 3 5 2 2" xfId="47270"/>
    <cellStyle name="Total 5 2 2 2 2 2 3 5 3" xfId="35462"/>
    <cellStyle name="Total 5 2 2 2 2 2 3 6" xfId="17688"/>
    <cellStyle name="Total 5 2 2 2 2 2 3 6 2" xfId="41309"/>
    <cellStyle name="Total 5 2 2 2 2 2 3 7" xfId="29501"/>
    <cellStyle name="Total 5 2 2 2 2 2 4" xfId="6839"/>
    <cellStyle name="Total 5 2 2 2 2 2 4 2" xfId="13124"/>
    <cellStyle name="Total 5 2 2 2 2 2 4 2 2" xfId="24934"/>
    <cellStyle name="Total 5 2 2 2 2 2 4 2 2 2" xfId="48553"/>
    <cellStyle name="Total 5 2 2 2 2 2 4 2 3" xfId="36745"/>
    <cellStyle name="Total 5 2 2 2 2 2 4 3" xfId="11390"/>
    <cellStyle name="Total 5 2 2 2 2 2 4 3 2" xfId="23200"/>
    <cellStyle name="Total 5 2 2 2 2 2 4 3 2 2" xfId="46819"/>
    <cellStyle name="Total 5 2 2 2 2 2 4 3 3" xfId="35011"/>
    <cellStyle name="Total 5 2 2 2 2 2 4 4" xfId="18653"/>
    <cellStyle name="Total 5 2 2 2 2 2 4 4 2" xfId="42274"/>
    <cellStyle name="Total 5 2 2 2 2 2 4 5" xfId="30466"/>
    <cellStyle name="Total 5 2 2 2 2 2 5" xfId="8264"/>
    <cellStyle name="Total 5 2 2 2 2 2 5 2" xfId="14549"/>
    <cellStyle name="Total 5 2 2 2 2 2 5 2 2" xfId="26359"/>
    <cellStyle name="Total 5 2 2 2 2 2 5 2 2 2" xfId="49978"/>
    <cellStyle name="Total 5 2 2 2 2 2 5 2 3" xfId="38170"/>
    <cellStyle name="Total 5 2 2 2 2 2 5 3" xfId="11051"/>
    <cellStyle name="Total 5 2 2 2 2 2 5 3 2" xfId="22861"/>
    <cellStyle name="Total 5 2 2 2 2 2 5 3 2 2" xfId="46480"/>
    <cellStyle name="Total 5 2 2 2 2 2 5 3 3" xfId="34672"/>
    <cellStyle name="Total 5 2 2 2 2 2 5 4" xfId="20078"/>
    <cellStyle name="Total 5 2 2 2 2 2 5 4 2" xfId="43699"/>
    <cellStyle name="Total 5 2 2 2 2 2 5 5" xfId="31891"/>
    <cellStyle name="Total 5 2 2 2 2 2 6" xfId="9768"/>
    <cellStyle name="Total 5 2 2 2 2 2 6 2" xfId="21578"/>
    <cellStyle name="Total 5 2 2 2 2 2 6 2 2" xfId="45197"/>
    <cellStyle name="Total 5 2 2 2 2 2 6 3" xfId="33389"/>
    <cellStyle name="Total 5 2 2 2 2 2 7" xfId="11541"/>
    <cellStyle name="Total 5 2 2 2 2 2 7 2" xfId="23351"/>
    <cellStyle name="Total 5 2 2 2 2 2 7 2 2" xfId="46970"/>
    <cellStyle name="Total 5 2 2 2 2 2 7 3" xfId="35162"/>
    <cellStyle name="Total 5 2 2 2 2 2 8" xfId="17069"/>
    <cellStyle name="Total 5 2 2 2 2 2 8 2" xfId="40690"/>
    <cellStyle name="Total 5 2 2 2 2 2 9" xfId="28882"/>
    <cellStyle name="Total 5 2 2 2 2 3" xfId="3933"/>
    <cellStyle name="Total 5 2 2 2 2 3 2" xfId="7790"/>
    <cellStyle name="Total 5 2 2 2 2 3 2 2" xfId="14075"/>
    <cellStyle name="Total 5 2 2 2 2 3 2 2 2" xfId="25885"/>
    <cellStyle name="Total 5 2 2 2 2 3 2 2 2 2" xfId="49504"/>
    <cellStyle name="Total 5 2 2 2 2 3 2 2 3" xfId="37696"/>
    <cellStyle name="Total 5 2 2 2 2 3 2 3" xfId="16242"/>
    <cellStyle name="Total 5 2 2 2 2 3 2 3 2" xfId="28052"/>
    <cellStyle name="Total 5 2 2 2 2 3 2 3 2 2" xfId="51671"/>
    <cellStyle name="Total 5 2 2 2 2 3 2 3 3" xfId="39863"/>
    <cellStyle name="Total 5 2 2 2 2 3 2 4" xfId="19604"/>
    <cellStyle name="Total 5 2 2 2 2 3 2 4 2" xfId="43225"/>
    <cellStyle name="Total 5 2 2 2 2 3 2 5" xfId="31417"/>
    <cellStyle name="Total 5 2 2 2 2 3 3" xfId="6611"/>
    <cellStyle name="Total 5 2 2 2 2 3 3 2" xfId="12896"/>
    <cellStyle name="Total 5 2 2 2 2 3 3 2 2" xfId="24706"/>
    <cellStyle name="Total 5 2 2 2 2 3 3 2 2 2" xfId="48325"/>
    <cellStyle name="Total 5 2 2 2 2 3 3 2 3" xfId="36517"/>
    <cellStyle name="Total 5 2 2 2 2 3 3 3" xfId="9033"/>
    <cellStyle name="Total 5 2 2 2 2 3 3 3 2" xfId="20843"/>
    <cellStyle name="Total 5 2 2 2 2 3 3 3 2 2" xfId="44462"/>
    <cellStyle name="Total 5 2 2 2 2 3 3 3 3" xfId="32654"/>
    <cellStyle name="Total 5 2 2 2 2 3 3 4" xfId="18425"/>
    <cellStyle name="Total 5 2 2 2 2 3 3 4 2" xfId="42046"/>
    <cellStyle name="Total 5 2 2 2 2 3 3 5" xfId="30238"/>
    <cellStyle name="Total 5 2 2 2 2 3 4" xfId="11250"/>
    <cellStyle name="Total 5 2 2 2 2 3 4 2" xfId="23060"/>
    <cellStyle name="Total 5 2 2 2 2 3 4 2 2" xfId="46679"/>
    <cellStyle name="Total 5 2 2 2 2 3 4 3" xfId="34871"/>
    <cellStyle name="Total 5 2 2 2 2 3 5" xfId="11691"/>
    <cellStyle name="Total 5 2 2 2 2 3 5 2" xfId="23501"/>
    <cellStyle name="Total 5 2 2 2 2 3 5 2 2" xfId="47120"/>
    <cellStyle name="Total 5 2 2 2 2 3 5 3" xfId="35312"/>
    <cellStyle name="Total 5 2 2 2 2 3 6" xfId="17667"/>
    <cellStyle name="Total 5 2 2 2 2 3 6 2" xfId="41288"/>
    <cellStyle name="Total 5 2 2 2 2 3 7" xfId="29480"/>
    <cellStyle name="Total 5 2 2 2 2 4" xfId="6777"/>
    <cellStyle name="Total 5 2 2 2 2 4 2" xfId="13062"/>
    <cellStyle name="Total 5 2 2 2 2 4 2 2" xfId="24872"/>
    <cellStyle name="Total 5 2 2 2 2 4 2 2 2" xfId="48491"/>
    <cellStyle name="Total 5 2 2 2 2 4 2 3" xfId="36683"/>
    <cellStyle name="Total 5 2 2 2 2 4 3" xfId="9844"/>
    <cellStyle name="Total 5 2 2 2 2 4 3 2" xfId="21654"/>
    <cellStyle name="Total 5 2 2 2 2 4 3 2 2" xfId="45273"/>
    <cellStyle name="Total 5 2 2 2 2 4 3 3" xfId="33465"/>
    <cellStyle name="Total 5 2 2 2 2 4 4" xfId="18591"/>
    <cellStyle name="Total 5 2 2 2 2 4 4 2" xfId="42212"/>
    <cellStyle name="Total 5 2 2 2 2 4 5" xfId="30404"/>
    <cellStyle name="Total 5 2 2 2 2 5" xfId="7890"/>
    <cellStyle name="Total 5 2 2 2 2 5 2" xfId="14175"/>
    <cellStyle name="Total 5 2 2 2 2 5 2 2" xfId="25985"/>
    <cellStyle name="Total 5 2 2 2 2 5 2 2 2" xfId="49604"/>
    <cellStyle name="Total 5 2 2 2 2 5 2 3" xfId="37796"/>
    <cellStyle name="Total 5 2 2 2 2 5 3" xfId="9811"/>
    <cellStyle name="Total 5 2 2 2 2 5 3 2" xfId="21621"/>
    <cellStyle name="Total 5 2 2 2 2 5 3 2 2" xfId="45240"/>
    <cellStyle name="Total 5 2 2 2 2 5 3 3" xfId="33432"/>
    <cellStyle name="Total 5 2 2 2 2 5 4" xfId="19704"/>
    <cellStyle name="Total 5 2 2 2 2 5 4 2" xfId="43325"/>
    <cellStyle name="Total 5 2 2 2 2 5 5" xfId="31517"/>
    <cellStyle name="Total 5 2 2 2 2 6" xfId="9662"/>
    <cellStyle name="Total 5 2 2 2 2 6 2" xfId="21472"/>
    <cellStyle name="Total 5 2 2 2 2 6 2 2" xfId="45091"/>
    <cellStyle name="Total 5 2 2 2 2 6 3" xfId="33283"/>
    <cellStyle name="Total 5 2 2 2 2 7" xfId="15396"/>
    <cellStyle name="Total 5 2 2 2 2 7 2" xfId="27206"/>
    <cellStyle name="Total 5 2 2 2 2 7 2 2" xfId="50825"/>
    <cellStyle name="Total 5 2 2 2 2 7 3" xfId="39017"/>
    <cellStyle name="Total 5 2 2 2 2 8" xfId="17048"/>
    <cellStyle name="Total 5 2 2 2 2 8 2" xfId="40669"/>
    <cellStyle name="Total 5 2 2 2 2 9" xfId="28861"/>
    <cellStyle name="Total 5 2 2 2 3" xfId="3740"/>
    <cellStyle name="Total 5 2 2 2 3 2" xfId="7645"/>
    <cellStyle name="Total 5 2 2 2 3 2 2" xfId="13930"/>
    <cellStyle name="Total 5 2 2 2 3 2 2 2" xfId="25740"/>
    <cellStyle name="Total 5 2 2 2 3 2 2 2 2" xfId="49359"/>
    <cellStyle name="Total 5 2 2 2 3 2 2 3" xfId="37551"/>
    <cellStyle name="Total 5 2 2 2 3 2 3" xfId="16345"/>
    <cellStyle name="Total 5 2 2 2 3 2 3 2" xfId="28155"/>
    <cellStyle name="Total 5 2 2 2 3 2 3 2 2" xfId="51774"/>
    <cellStyle name="Total 5 2 2 2 3 2 3 3" xfId="39966"/>
    <cellStyle name="Total 5 2 2 2 3 2 4" xfId="19459"/>
    <cellStyle name="Total 5 2 2 2 3 2 4 2" xfId="43080"/>
    <cellStyle name="Total 5 2 2 2 3 2 5" xfId="31272"/>
    <cellStyle name="Total 5 2 2 2 3 3" xfId="6886"/>
    <cellStyle name="Total 5 2 2 2 3 3 2" xfId="13171"/>
    <cellStyle name="Total 5 2 2 2 3 3 2 2" xfId="24981"/>
    <cellStyle name="Total 5 2 2 2 3 3 2 2 2" xfId="48600"/>
    <cellStyle name="Total 5 2 2 2 3 3 2 3" xfId="36792"/>
    <cellStyle name="Total 5 2 2 2 3 3 3" xfId="16817"/>
    <cellStyle name="Total 5 2 2 2 3 3 3 2" xfId="28627"/>
    <cellStyle name="Total 5 2 2 2 3 3 3 2 2" xfId="52246"/>
    <cellStyle name="Total 5 2 2 2 3 3 3 3" xfId="40438"/>
    <cellStyle name="Total 5 2 2 2 3 3 4" xfId="18700"/>
    <cellStyle name="Total 5 2 2 2 3 3 4 2" xfId="42321"/>
    <cellStyle name="Total 5 2 2 2 3 3 5" xfId="30513"/>
    <cellStyle name="Total 5 2 2 2 3 4" xfId="11087"/>
    <cellStyle name="Total 5 2 2 2 3 4 2" xfId="22897"/>
    <cellStyle name="Total 5 2 2 2 3 4 2 2" xfId="46516"/>
    <cellStyle name="Total 5 2 2 2 3 4 3" xfId="34708"/>
    <cellStyle name="Total 5 2 2 2 3 5" xfId="11651"/>
    <cellStyle name="Total 5 2 2 2 3 5 2" xfId="23461"/>
    <cellStyle name="Total 5 2 2 2 3 5 2 2" xfId="47080"/>
    <cellStyle name="Total 5 2 2 2 3 5 3" xfId="35272"/>
    <cellStyle name="Total 5 2 2 2 3 6" xfId="17533"/>
    <cellStyle name="Total 5 2 2 2 3 6 2" xfId="41154"/>
    <cellStyle name="Total 5 2 2 2 3 7" xfId="29346"/>
    <cellStyle name="Total 5 2 2 2 4" xfId="6621"/>
    <cellStyle name="Total 5 2 2 2 4 2" xfId="12906"/>
    <cellStyle name="Total 5 2 2 2 4 2 2" xfId="24716"/>
    <cellStyle name="Total 5 2 2 2 4 2 2 2" xfId="48335"/>
    <cellStyle name="Total 5 2 2 2 4 2 3" xfId="36527"/>
    <cellStyle name="Total 5 2 2 2 4 3" xfId="11530"/>
    <cellStyle name="Total 5 2 2 2 4 3 2" xfId="23340"/>
    <cellStyle name="Total 5 2 2 2 4 3 2 2" xfId="46959"/>
    <cellStyle name="Total 5 2 2 2 4 3 3" xfId="35151"/>
    <cellStyle name="Total 5 2 2 2 4 4" xfId="18435"/>
    <cellStyle name="Total 5 2 2 2 4 4 2" xfId="42056"/>
    <cellStyle name="Total 5 2 2 2 4 5" xfId="30248"/>
    <cellStyle name="Total 5 2 2 2 5" xfId="7110"/>
    <cellStyle name="Total 5 2 2 2 5 2" xfId="13395"/>
    <cellStyle name="Total 5 2 2 2 5 2 2" xfId="25205"/>
    <cellStyle name="Total 5 2 2 2 5 2 2 2" xfId="48824"/>
    <cellStyle name="Total 5 2 2 2 5 2 3" xfId="37016"/>
    <cellStyle name="Total 5 2 2 2 5 3" xfId="11409"/>
    <cellStyle name="Total 5 2 2 2 5 3 2" xfId="23219"/>
    <cellStyle name="Total 5 2 2 2 5 3 2 2" xfId="46838"/>
    <cellStyle name="Total 5 2 2 2 5 3 3" xfId="35030"/>
    <cellStyle name="Total 5 2 2 2 5 4" xfId="18924"/>
    <cellStyle name="Total 5 2 2 2 5 4 2" xfId="42545"/>
    <cellStyle name="Total 5 2 2 2 5 5" xfId="30737"/>
    <cellStyle name="Total 5 2 2 2 6" xfId="9450"/>
    <cellStyle name="Total 5 2 2 2 6 2" xfId="21260"/>
    <cellStyle name="Total 5 2 2 2 6 2 2" xfId="44879"/>
    <cellStyle name="Total 5 2 2 2 6 3" xfId="33071"/>
    <cellStyle name="Total 5 2 2 2 7" xfId="15613"/>
    <cellStyle name="Total 5 2 2 2 7 2" xfId="27423"/>
    <cellStyle name="Total 5 2 2 2 7 2 2" xfId="51042"/>
    <cellStyle name="Total 5 2 2 2 7 3" xfId="39234"/>
    <cellStyle name="Total 5 2 2 2 8" xfId="16914"/>
    <cellStyle name="Total 5 2 2 2 8 2" xfId="40535"/>
    <cellStyle name="Total 5 2 2 2 9" xfId="28727"/>
    <cellStyle name="Total 5 2 2 3" xfId="3719"/>
    <cellStyle name="Total 5 2 2 3 2" xfId="7632"/>
    <cellStyle name="Total 5 2 2 3 2 2" xfId="13917"/>
    <cellStyle name="Total 5 2 2 3 2 2 2" xfId="25727"/>
    <cellStyle name="Total 5 2 2 3 2 2 2 2" xfId="49346"/>
    <cellStyle name="Total 5 2 2 3 2 2 3" xfId="37538"/>
    <cellStyle name="Total 5 2 2 3 2 3" xfId="16685"/>
    <cellStyle name="Total 5 2 2 3 2 3 2" xfId="28495"/>
    <cellStyle name="Total 5 2 2 3 2 3 2 2" xfId="52114"/>
    <cellStyle name="Total 5 2 2 3 2 3 3" xfId="40306"/>
    <cellStyle name="Total 5 2 2 3 2 4" xfId="19446"/>
    <cellStyle name="Total 5 2 2 3 2 4 2" xfId="43067"/>
    <cellStyle name="Total 5 2 2 3 2 5" xfId="31259"/>
    <cellStyle name="Total 5 2 2 3 3" xfId="8273"/>
    <cellStyle name="Total 5 2 2 3 3 2" xfId="14558"/>
    <cellStyle name="Total 5 2 2 3 3 2 2" xfId="26368"/>
    <cellStyle name="Total 5 2 2 3 3 2 2 2" xfId="49987"/>
    <cellStyle name="Total 5 2 2 3 3 2 3" xfId="38179"/>
    <cellStyle name="Total 5 2 2 3 3 3" xfId="12575"/>
    <cellStyle name="Total 5 2 2 3 3 3 2" xfId="24385"/>
    <cellStyle name="Total 5 2 2 3 3 3 2 2" xfId="48004"/>
    <cellStyle name="Total 5 2 2 3 3 3 3" xfId="36196"/>
    <cellStyle name="Total 5 2 2 3 3 4" xfId="20087"/>
    <cellStyle name="Total 5 2 2 3 3 4 2" xfId="43708"/>
    <cellStyle name="Total 5 2 2 3 3 5" xfId="31900"/>
    <cellStyle name="Total 5 2 2 3 4" xfId="11071"/>
    <cellStyle name="Total 5 2 2 3 4 2" xfId="22881"/>
    <cellStyle name="Total 5 2 2 3 4 2 2" xfId="46500"/>
    <cellStyle name="Total 5 2 2 3 4 3" xfId="34692"/>
    <cellStyle name="Total 5 2 2 3 5" xfId="9645"/>
    <cellStyle name="Total 5 2 2 3 5 2" xfId="21455"/>
    <cellStyle name="Total 5 2 2 3 5 2 2" xfId="45074"/>
    <cellStyle name="Total 5 2 2 3 5 3" xfId="33266"/>
    <cellStyle name="Total 5 2 2 3 6" xfId="17522"/>
    <cellStyle name="Total 5 2 2 3 6 2" xfId="41143"/>
    <cellStyle name="Total 5 2 2 3 7" xfId="29335"/>
    <cellStyle name="Total 5 2 2 4" xfId="6601"/>
    <cellStyle name="Total 5 2 2 4 2" xfId="12886"/>
    <cellStyle name="Total 5 2 2 4 2 2" xfId="24696"/>
    <cellStyle name="Total 5 2 2 4 2 2 2" xfId="48315"/>
    <cellStyle name="Total 5 2 2 4 2 3" xfId="36507"/>
    <cellStyle name="Total 5 2 2 4 3" xfId="11951"/>
    <cellStyle name="Total 5 2 2 4 3 2" xfId="23761"/>
    <cellStyle name="Total 5 2 2 4 3 2 2" xfId="47380"/>
    <cellStyle name="Total 5 2 2 4 3 3" xfId="35572"/>
    <cellStyle name="Total 5 2 2 4 4" xfId="18415"/>
    <cellStyle name="Total 5 2 2 4 4 2" xfId="42036"/>
    <cellStyle name="Total 5 2 2 4 5" xfId="30228"/>
    <cellStyle name="Total 5 2 2 5" xfId="6618"/>
    <cellStyle name="Total 5 2 2 5 2" xfId="12903"/>
    <cellStyle name="Total 5 2 2 5 2 2" xfId="24713"/>
    <cellStyle name="Total 5 2 2 5 2 2 2" xfId="48332"/>
    <cellStyle name="Total 5 2 2 5 2 3" xfId="36524"/>
    <cellStyle name="Total 5 2 2 5 3" xfId="11913"/>
    <cellStyle name="Total 5 2 2 5 3 2" xfId="23723"/>
    <cellStyle name="Total 5 2 2 5 3 2 2" xfId="47342"/>
    <cellStyle name="Total 5 2 2 5 3 3" xfId="35534"/>
    <cellStyle name="Total 5 2 2 5 4" xfId="18432"/>
    <cellStyle name="Total 5 2 2 5 4 2" xfId="42053"/>
    <cellStyle name="Total 5 2 2 5 5" xfId="30245"/>
    <cellStyle name="Total 5 2 2 6" xfId="9424"/>
    <cellStyle name="Total 5 2 2 6 2" xfId="21234"/>
    <cellStyle name="Total 5 2 2 6 2 2" xfId="44853"/>
    <cellStyle name="Total 5 2 2 6 3" xfId="33045"/>
    <cellStyle name="Total 5 2 2 7" xfId="15609"/>
    <cellStyle name="Total 5 2 2 7 2" xfId="27419"/>
    <cellStyle name="Total 5 2 2 7 2 2" xfId="51038"/>
    <cellStyle name="Total 5 2 2 7 3" xfId="39230"/>
    <cellStyle name="Total 5 2 2 8" xfId="16903"/>
    <cellStyle name="Total 5 2 2 8 2" xfId="40524"/>
    <cellStyle name="Total 5 2 2 9" xfId="28716"/>
    <cellStyle name="Total 5 2 3" xfId="3361"/>
    <cellStyle name="Total 5 2 3 2" xfId="6001"/>
    <cellStyle name="Total 5 2 3 2 2" xfId="8373"/>
    <cellStyle name="Total 5 2 3 2 2 2" xfId="14658"/>
    <cellStyle name="Total 5 2 3 2 2 2 2" xfId="26468"/>
    <cellStyle name="Total 5 2 3 2 2 2 2 2" xfId="50087"/>
    <cellStyle name="Total 5 2 3 2 2 2 3" xfId="38279"/>
    <cellStyle name="Total 5 2 3 2 2 3" xfId="15715"/>
    <cellStyle name="Total 5 2 3 2 2 3 2" xfId="27525"/>
    <cellStyle name="Total 5 2 3 2 2 3 2 2" xfId="51144"/>
    <cellStyle name="Total 5 2 3 2 2 3 3" xfId="39336"/>
    <cellStyle name="Total 5 2 3 2 2 4" xfId="20187"/>
    <cellStyle name="Total 5 2 3 2 2 4 2" xfId="43808"/>
    <cellStyle name="Total 5 2 3 2 2 5" xfId="32000"/>
    <cellStyle name="Total 5 2 3 2 3" xfId="8722"/>
    <cellStyle name="Total 5 2 3 2 3 2" xfId="15007"/>
    <cellStyle name="Total 5 2 3 2 3 2 2" xfId="26817"/>
    <cellStyle name="Total 5 2 3 2 3 2 2 2" xfId="50436"/>
    <cellStyle name="Total 5 2 3 2 3 2 3" xfId="38628"/>
    <cellStyle name="Total 5 2 3 2 3 3" xfId="15244"/>
    <cellStyle name="Total 5 2 3 2 3 3 2" xfId="27054"/>
    <cellStyle name="Total 5 2 3 2 3 3 2 2" xfId="50673"/>
    <cellStyle name="Total 5 2 3 2 3 3 3" xfId="38865"/>
    <cellStyle name="Total 5 2 3 2 3 4" xfId="20536"/>
    <cellStyle name="Total 5 2 3 2 3 4 2" xfId="44157"/>
    <cellStyle name="Total 5 2 3 2 3 5" xfId="32349"/>
    <cellStyle name="Total 5 2 3 2 4" xfId="12334"/>
    <cellStyle name="Total 5 2 3 2 4 2" xfId="24144"/>
    <cellStyle name="Total 5 2 3 2 4 2 2" xfId="47763"/>
    <cellStyle name="Total 5 2 3 2 4 3" xfId="35955"/>
    <cellStyle name="Total 5 2 3 2 5" xfId="16450"/>
    <cellStyle name="Total 5 2 3 2 5 2" xfId="28260"/>
    <cellStyle name="Total 5 2 3 2 5 2 2" xfId="51879"/>
    <cellStyle name="Total 5 2 3 2 5 3" xfId="40071"/>
    <cellStyle name="Total 5 2 3 2 6" xfId="17912"/>
    <cellStyle name="Total 5 2 3 2 6 2" xfId="41533"/>
    <cellStyle name="Total 5 2 3 2 7" xfId="29725"/>
    <cellStyle name="Total 5 2 3 3" xfId="7376"/>
    <cellStyle name="Total 5 2 3 3 2" xfId="13661"/>
    <cellStyle name="Total 5 2 3 3 2 2" xfId="25471"/>
    <cellStyle name="Total 5 2 3 3 2 2 2" xfId="49090"/>
    <cellStyle name="Total 5 2 3 3 2 3" xfId="37282"/>
    <cellStyle name="Total 5 2 3 3 3" xfId="16183"/>
    <cellStyle name="Total 5 2 3 3 3 2" xfId="27993"/>
    <cellStyle name="Total 5 2 3 3 3 2 2" xfId="51612"/>
    <cellStyle name="Total 5 2 3 3 3 3" xfId="39804"/>
    <cellStyle name="Total 5 2 3 3 4" xfId="19190"/>
    <cellStyle name="Total 5 2 3 3 4 2" xfId="42811"/>
    <cellStyle name="Total 5 2 3 3 5" xfId="31003"/>
    <cellStyle name="Total 5 2 3 4" xfId="7087"/>
    <cellStyle name="Total 5 2 3 4 2" xfId="13372"/>
    <cellStyle name="Total 5 2 3 4 2 2" xfId="25182"/>
    <cellStyle name="Total 5 2 3 4 2 2 2" xfId="48801"/>
    <cellStyle name="Total 5 2 3 4 2 3" xfId="36993"/>
    <cellStyle name="Total 5 2 3 4 3" xfId="10580"/>
    <cellStyle name="Total 5 2 3 4 3 2" xfId="22390"/>
    <cellStyle name="Total 5 2 3 4 3 2 2" xfId="46009"/>
    <cellStyle name="Total 5 2 3 4 3 3" xfId="34201"/>
    <cellStyle name="Total 5 2 3 4 4" xfId="18901"/>
    <cellStyle name="Total 5 2 3 4 4 2" xfId="42522"/>
    <cellStyle name="Total 5 2 3 4 5" xfId="30714"/>
    <cellStyle name="Total 5 2 3 5" xfId="10793"/>
    <cellStyle name="Total 5 2 3 5 2" xfId="22603"/>
    <cellStyle name="Total 5 2 3 5 2 2" xfId="46222"/>
    <cellStyle name="Total 5 2 3 5 3" xfId="34414"/>
    <cellStyle name="Total 5 2 3 6" xfId="16412"/>
    <cellStyle name="Total 5 2 3 6 2" xfId="28222"/>
    <cellStyle name="Total 5 2 3 6 2 2" xfId="51841"/>
    <cellStyle name="Total 5 2 3 6 3" xfId="40033"/>
    <cellStyle name="Total 5 2 3 7" xfId="17293"/>
    <cellStyle name="Total 5 2 3 7 2" xfId="40914"/>
    <cellStyle name="Total 5 2 3 8" xfId="29106"/>
    <cellStyle name="Total 5 2 4" xfId="3413"/>
    <cellStyle name="Total 5 2 4 2" xfId="6047"/>
    <cellStyle name="Total 5 2 4 2 2" xfId="8406"/>
    <cellStyle name="Total 5 2 4 2 2 2" xfId="14691"/>
    <cellStyle name="Total 5 2 4 2 2 2 2" xfId="26501"/>
    <cellStyle name="Total 5 2 4 2 2 2 2 2" xfId="50120"/>
    <cellStyle name="Total 5 2 4 2 2 2 3" xfId="38312"/>
    <cellStyle name="Total 5 2 4 2 2 3" xfId="12178"/>
    <cellStyle name="Total 5 2 4 2 2 3 2" xfId="23988"/>
    <cellStyle name="Total 5 2 4 2 2 3 2 2" xfId="47607"/>
    <cellStyle name="Total 5 2 4 2 2 3 3" xfId="35799"/>
    <cellStyle name="Total 5 2 4 2 2 4" xfId="20220"/>
    <cellStyle name="Total 5 2 4 2 2 4 2" xfId="43841"/>
    <cellStyle name="Total 5 2 4 2 2 5" xfId="32033"/>
    <cellStyle name="Total 5 2 4 2 3" xfId="8753"/>
    <cellStyle name="Total 5 2 4 2 3 2" xfId="15038"/>
    <cellStyle name="Total 5 2 4 2 3 2 2" xfId="26848"/>
    <cellStyle name="Total 5 2 4 2 3 2 2 2" xfId="50467"/>
    <cellStyle name="Total 5 2 4 2 3 2 3" xfId="38659"/>
    <cellStyle name="Total 5 2 4 2 3 3" xfId="15261"/>
    <cellStyle name="Total 5 2 4 2 3 3 2" xfId="27071"/>
    <cellStyle name="Total 5 2 4 2 3 3 2 2" xfId="50690"/>
    <cellStyle name="Total 5 2 4 2 3 3 3" xfId="38882"/>
    <cellStyle name="Total 5 2 4 2 3 4" xfId="20567"/>
    <cellStyle name="Total 5 2 4 2 3 4 2" xfId="44188"/>
    <cellStyle name="Total 5 2 4 2 3 5" xfId="32380"/>
    <cellStyle name="Total 5 2 4 2 4" xfId="12373"/>
    <cellStyle name="Total 5 2 4 2 4 2" xfId="24183"/>
    <cellStyle name="Total 5 2 4 2 4 2 2" xfId="47802"/>
    <cellStyle name="Total 5 2 4 2 4 3" xfId="35994"/>
    <cellStyle name="Total 5 2 4 2 5" xfId="8992"/>
    <cellStyle name="Total 5 2 4 2 5 2" xfId="20802"/>
    <cellStyle name="Total 5 2 4 2 5 2 2" xfId="44421"/>
    <cellStyle name="Total 5 2 4 2 5 3" xfId="32613"/>
    <cellStyle name="Total 5 2 4 2 6" xfId="17943"/>
    <cellStyle name="Total 5 2 4 2 6 2" xfId="41564"/>
    <cellStyle name="Total 5 2 4 2 7" xfId="29756"/>
    <cellStyle name="Total 5 2 4 3" xfId="7415"/>
    <cellStyle name="Total 5 2 4 3 2" xfId="13700"/>
    <cellStyle name="Total 5 2 4 3 2 2" xfId="25510"/>
    <cellStyle name="Total 5 2 4 3 2 2 2" xfId="49129"/>
    <cellStyle name="Total 5 2 4 3 2 3" xfId="37321"/>
    <cellStyle name="Total 5 2 4 3 3" xfId="10079"/>
    <cellStyle name="Total 5 2 4 3 3 2" xfId="21889"/>
    <cellStyle name="Total 5 2 4 3 3 2 2" xfId="45508"/>
    <cellStyle name="Total 5 2 4 3 3 3" xfId="33700"/>
    <cellStyle name="Total 5 2 4 3 4" xfId="19229"/>
    <cellStyle name="Total 5 2 4 3 4 2" xfId="42850"/>
    <cellStyle name="Total 5 2 4 3 5" xfId="31042"/>
    <cellStyle name="Total 5 2 4 4" xfId="8159"/>
    <cellStyle name="Total 5 2 4 4 2" xfId="14444"/>
    <cellStyle name="Total 5 2 4 4 2 2" xfId="26254"/>
    <cellStyle name="Total 5 2 4 4 2 2 2" xfId="49873"/>
    <cellStyle name="Total 5 2 4 4 2 3" xfId="38065"/>
    <cellStyle name="Total 5 2 4 4 3" xfId="9355"/>
    <cellStyle name="Total 5 2 4 4 3 2" xfId="21165"/>
    <cellStyle name="Total 5 2 4 4 3 2 2" xfId="44784"/>
    <cellStyle name="Total 5 2 4 4 3 3" xfId="32976"/>
    <cellStyle name="Total 5 2 4 4 4" xfId="19973"/>
    <cellStyle name="Total 5 2 4 4 4 2" xfId="43594"/>
    <cellStyle name="Total 5 2 4 4 5" xfId="31786"/>
    <cellStyle name="Total 5 2 4 5" xfId="10836"/>
    <cellStyle name="Total 5 2 4 5 2" xfId="22646"/>
    <cellStyle name="Total 5 2 4 5 2 2" xfId="46265"/>
    <cellStyle name="Total 5 2 4 5 3" xfId="34457"/>
    <cellStyle name="Total 5 2 4 6" xfId="15890"/>
    <cellStyle name="Total 5 2 4 6 2" xfId="27700"/>
    <cellStyle name="Total 5 2 4 6 2 2" xfId="51319"/>
    <cellStyle name="Total 5 2 4 6 3" xfId="39511"/>
    <cellStyle name="Total 5 2 4 7" xfId="17330"/>
    <cellStyle name="Total 5 2 4 7 2" xfId="40951"/>
    <cellStyle name="Total 5 2 4 8" xfId="29143"/>
    <cellStyle name="Total 5 2 5" xfId="3488"/>
    <cellStyle name="Total 5 2 5 2" xfId="6100"/>
    <cellStyle name="Total 5 2 5 2 2" xfId="8459"/>
    <cellStyle name="Total 5 2 5 2 2 2" xfId="14744"/>
    <cellStyle name="Total 5 2 5 2 2 2 2" xfId="26554"/>
    <cellStyle name="Total 5 2 5 2 2 2 2 2" xfId="50173"/>
    <cellStyle name="Total 5 2 5 2 2 2 3" xfId="38365"/>
    <cellStyle name="Total 5 2 5 2 2 3" xfId="12016"/>
    <cellStyle name="Total 5 2 5 2 2 3 2" xfId="23826"/>
    <cellStyle name="Total 5 2 5 2 2 3 2 2" xfId="47445"/>
    <cellStyle name="Total 5 2 5 2 2 3 3" xfId="35637"/>
    <cellStyle name="Total 5 2 5 2 2 4" xfId="20273"/>
    <cellStyle name="Total 5 2 5 2 2 4 2" xfId="43894"/>
    <cellStyle name="Total 5 2 5 2 2 5" xfId="32086"/>
    <cellStyle name="Total 5 2 5 2 3" xfId="8806"/>
    <cellStyle name="Total 5 2 5 2 3 2" xfId="15091"/>
    <cellStyle name="Total 5 2 5 2 3 2 2" xfId="26901"/>
    <cellStyle name="Total 5 2 5 2 3 2 2 2" xfId="50520"/>
    <cellStyle name="Total 5 2 5 2 3 2 3" xfId="38712"/>
    <cellStyle name="Total 5 2 5 2 3 3" xfId="11572"/>
    <cellStyle name="Total 5 2 5 2 3 3 2" xfId="23382"/>
    <cellStyle name="Total 5 2 5 2 3 3 2 2" xfId="47001"/>
    <cellStyle name="Total 5 2 5 2 3 3 3" xfId="35193"/>
    <cellStyle name="Total 5 2 5 2 3 4" xfId="20620"/>
    <cellStyle name="Total 5 2 5 2 3 4 2" xfId="44241"/>
    <cellStyle name="Total 5 2 5 2 3 5" xfId="32433"/>
    <cellStyle name="Total 5 2 5 2 4" xfId="12426"/>
    <cellStyle name="Total 5 2 5 2 4 2" xfId="24236"/>
    <cellStyle name="Total 5 2 5 2 4 2 2" xfId="47855"/>
    <cellStyle name="Total 5 2 5 2 4 3" xfId="36047"/>
    <cellStyle name="Total 5 2 5 2 5" xfId="11640"/>
    <cellStyle name="Total 5 2 5 2 5 2" xfId="23450"/>
    <cellStyle name="Total 5 2 5 2 5 2 2" xfId="47069"/>
    <cellStyle name="Total 5 2 5 2 5 3" xfId="35261"/>
    <cellStyle name="Total 5 2 5 2 6" xfId="17996"/>
    <cellStyle name="Total 5 2 5 2 6 2" xfId="41617"/>
    <cellStyle name="Total 5 2 5 2 7" xfId="29809"/>
    <cellStyle name="Total 5 2 5 3" xfId="7490"/>
    <cellStyle name="Total 5 2 5 3 2" xfId="13775"/>
    <cellStyle name="Total 5 2 5 3 2 2" xfId="25585"/>
    <cellStyle name="Total 5 2 5 3 2 2 2" xfId="49204"/>
    <cellStyle name="Total 5 2 5 3 2 3" xfId="37396"/>
    <cellStyle name="Total 5 2 5 3 3" xfId="15748"/>
    <cellStyle name="Total 5 2 5 3 3 2" xfId="27558"/>
    <cellStyle name="Total 5 2 5 3 3 2 2" xfId="51177"/>
    <cellStyle name="Total 5 2 5 3 3 3" xfId="39369"/>
    <cellStyle name="Total 5 2 5 3 4" xfId="19304"/>
    <cellStyle name="Total 5 2 5 3 4 2" xfId="42925"/>
    <cellStyle name="Total 5 2 5 3 5" xfId="31117"/>
    <cellStyle name="Total 5 2 5 4" xfId="6461"/>
    <cellStyle name="Total 5 2 5 4 2" xfId="12747"/>
    <cellStyle name="Total 5 2 5 4 2 2" xfId="24557"/>
    <cellStyle name="Total 5 2 5 4 2 2 2" xfId="48176"/>
    <cellStyle name="Total 5 2 5 4 2 3" xfId="36368"/>
    <cellStyle name="Total 5 2 5 4 3" xfId="10640"/>
    <cellStyle name="Total 5 2 5 4 3 2" xfId="22450"/>
    <cellStyle name="Total 5 2 5 4 3 2 2" xfId="46069"/>
    <cellStyle name="Total 5 2 5 4 3 3" xfId="34261"/>
    <cellStyle name="Total 5 2 5 4 4" xfId="18276"/>
    <cellStyle name="Total 5 2 5 4 4 2" xfId="41897"/>
    <cellStyle name="Total 5 2 5 4 5" xfId="30089"/>
    <cellStyle name="Total 5 2 5 5" xfId="10911"/>
    <cellStyle name="Total 5 2 5 5 2" xfId="22721"/>
    <cellStyle name="Total 5 2 5 5 2 2" xfId="46340"/>
    <cellStyle name="Total 5 2 5 5 3" xfId="34532"/>
    <cellStyle name="Total 5 2 5 6" xfId="15787"/>
    <cellStyle name="Total 5 2 5 6 2" xfId="27597"/>
    <cellStyle name="Total 5 2 5 6 2 2" xfId="51216"/>
    <cellStyle name="Total 5 2 5 6 3" xfId="39408"/>
    <cellStyle name="Total 5 2 5 7" xfId="17405"/>
    <cellStyle name="Total 5 2 5 7 2" xfId="41026"/>
    <cellStyle name="Total 5 2 5 8" xfId="29218"/>
    <cellStyle name="Total 5 2 6" xfId="3599"/>
    <cellStyle name="Total 5 2 6 2" xfId="7580"/>
    <cellStyle name="Total 5 2 6 2 2" xfId="13865"/>
    <cellStyle name="Total 5 2 6 2 2 2" xfId="25675"/>
    <cellStyle name="Total 5 2 6 2 2 2 2" xfId="49294"/>
    <cellStyle name="Total 5 2 6 2 2 3" xfId="37486"/>
    <cellStyle name="Total 5 2 6 2 3" xfId="11832"/>
    <cellStyle name="Total 5 2 6 2 3 2" xfId="23642"/>
    <cellStyle name="Total 5 2 6 2 3 2 2" xfId="47261"/>
    <cellStyle name="Total 5 2 6 2 3 3" xfId="35453"/>
    <cellStyle name="Total 5 2 6 2 4" xfId="19394"/>
    <cellStyle name="Total 5 2 6 2 4 2" xfId="43015"/>
    <cellStyle name="Total 5 2 6 2 5" xfId="31207"/>
    <cellStyle name="Total 5 2 6 3" xfId="6973"/>
    <cellStyle name="Total 5 2 6 3 2" xfId="13258"/>
    <cellStyle name="Total 5 2 6 3 2 2" xfId="25068"/>
    <cellStyle name="Total 5 2 6 3 2 2 2" xfId="48687"/>
    <cellStyle name="Total 5 2 6 3 2 3" xfId="36879"/>
    <cellStyle name="Total 5 2 6 3 3" xfId="12257"/>
    <cellStyle name="Total 5 2 6 3 3 2" xfId="24067"/>
    <cellStyle name="Total 5 2 6 3 3 2 2" xfId="47686"/>
    <cellStyle name="Total 5 2 6 3 3 3" xfId="35878"/>
    <cellStyle name="Total 5 2 6 3 4" xfId="18787"/>
    <cellStyle name="Total 5 2 6 3 4 2" xfId="42408"/>
    <cellStyle name="Total 5 2 6 3 5" xfId="30600"/>
    <cellStyle name="Total 5 2 6 4" xfId="11007"/>
    <cellStyle name="Total 5 2 6 4 2" xfId="22817"/>
    <cellStyle name="Total 5 2 6 4 2 2" xfId="46436"/>
    <cellStyle name="Total 5 2 6 4 3" xfId="34628"/>
    <cellStyle name="Total 5 2 6 5" xfId="10108"/>
    <cellStyle name="Total 5 2 6 5 2" xfId="21918"/>
    <cellStyle name="Total 5 2 6 5 2 2" xfId="45537"/>
    <cellStyle name="Total 5 2 6 5 3" xfId="33729"/>
    <cellStyle name="Total 5 2 6 6" xfId="17488"/>
    <cellStyle name="Total 5 2 6 6 2" xfId="41109"/>
    <cellStyle name="Total 5 2 6 7" xfId="29301"/>
    <cellStyle name="Total 5 2 7" xfId="672"/>
    <cellStyle name="Total 5 2 7 2" xfId="6533"/>
    <cellStyle name="Total 5 2 7 2 2" xfId="12818"/>
    <cellStyle name="Total 5 2 7 2 2 2" xfId="24628"/>
    <cellStyle name="Total 5 2 7 2 2 2 2" xfId="48247"/>
    <cellStyle name="Total 5 2 7 2 2 3" xfId="36439"/>
    <cellStyle name="Total 5 2 7 2 3" xfId="10394"/>
    <cellStyle name="Total 5 2 7 2 3 2" xfId="22204"/>
    <cellStyle name="Total 5 2 7 2 3 2 2" xfId="45823"/>
    <cellStyle name="Total 5 2 7 2 3 3" xfId="34015"/>
    <cellStyle name="Total 5 2 7 2 4" xfId="18347"/>
    <cellStyle name="Total 5 2 7 2 4 2" xfId="41968"/>
    <cellStyle name="Total 5 2 7 2 5" xfId="30160"/>
    <cellStyle name="Total 5 2 7 3" xfId="6432"/>
    <cellStyle name="Total 5 2 7 3 2" xfId="12718"/>
    <cellStyle name="Total 5 2 7 3 2 2" xfId="24528"/>
    <cellStyle name="Total 5 2 7 3 2 2 2" xfId="48147"/>
    <cellStyle name="Total 5 2 7 3 2 3" xfId="36339"/>
    <cellStyle name="Total 5 2 7 3 3" xfId="16656"/>
    <cellStyle name="Total 5 2 7 3 3 2" xfId="28466"/>
    <cellStyle name="Total 5 2 7 3 3 2 2" xfId="52085"/>
    <cellStyle name="Total 5 2 7 3 3 3" xfId="40277"/>
    <cellStyle name="Total 5 2 7 3 4" xfId="18247"/>
    <cellStyle name="Total 5 2 7 3 4 2" xfId="41868"/>
    <cellStyle name="Total 5 2 7 3 5" xfId="30060"/>
    <cellStyle name="Total 5 2 7 4" xfId="9327"/>
    <cellStyle name="Total 5 2 7 4 2" xfId="21137"/>
    <cellStyle name="Total 5 2 7 4 2 2" xfId="44756"/>
    <cellStyle name="Total 5 2 7 4 3" xfId="32948"/>
    <cellStyle name="Total 5 2 7 5" xfId="16447"/>
    <cellStyle name="Total 5 2 7 5 2" xfId="28257"/>
    <cellStyle name="Total 5 2 7 5 2 2" xfId="51876"/>
    <cellStyle name="Total 5 2 7 5 3" xfId="40068"/>
    <cellStyle name="Total 5 2 7 6" xfId="16872"/>
    <cellStyle name="Total 5 2 7 6 2" xfId="40493"/>
    <cellStyle name="Total 5 2 7 7" xfId="28685"/>
    <cellStyle name="Total 5 3" xfId="3288"/>
    <cellStyle name="Total 5 3 2" xfId="5934"/>
    <cellStyle name="Total 5 3 2 2" xfId="8328"/>
    <cellStyle name="Total 5 3 2 2 2" xfId="14613"/>
    <cellStyle name="Total 5 3 2 2 2 2" xfId="26423"/>
    <cellStyle name="Total 5 3 2 2 2 2 2" xfId="50042"/>
    <cellStyle name="Total 5 3 2 2 2 3" xfId="38234"/>
    <cellStyle name="Total 5 3 2 2 3" xfId="11869"/>
    <cellStyle name="Total 5 3 2 2 3 2" xfId="23679"/>
    <cellStyle name="Total 5 3 2 2 3 2 2" xfId="47298"/>
    <cellStyle name="Total 5 3 2 2 3 3" xfId="35490"/>
    <cellStyle name="Total 5 3 2 2 4" xfId="20142"/>
    <cellStyle name="Total 5 3 2 2 4 2" xfId="43763"/>
    <cellStyle name="Total 5 3 2 2 5" xfId="31955"/>
    <cellStyle name="Total 5 3 2 3" xfId="8683"/>
    <cellStyle name="Total 5 3 2 3 2" xfId="14968"/>
    <cellStyle name="Total 5 3 2 3 2 2" xfId="26778"/>
    <cellStyle name="Total 5 3 2 3 2 2 2" xfId="50397"/>
    <cellStyle name="Total 5 3 2 3 2 3" xfId="38589"/>
    <cellStyle name="Total 5 3 2 3 3" xfId="10556"/>
    <cellStyle name="Total 5 3 2 3 3 2" xfId="22366"/>
    <cellStyle name="Total 5 3 2 3 3 2 2" xfId="45985"/>
    <cellStyle name="Total 5 3 2 3 3 3" xfId="34177"/>
    <cellStyle name="Total 5 3 2 3 4" xfId="20497"/>
    <cellStyle name="Total 5 3 2 3 4 2" xfId="44118"/>
    <cellStyle name="Total 5 3 2 3 5" xfId="32310"/>
    <cellStyle name="Total 5 3 2 4" xfId="12278"/>
    <cellStyle name="Total 5 3 2 4 2" xfId="24088"/>
    <cellStyle name="Total 5 3 2 4 2 2" xfId="47707"/>
    <cellStyle name="Total 5 3 2 4 3" xfId="35899"/>
    <cellStyle name="Total 5 3 2 5" xfId="16682"/>
    <cellStyle name="Total 5 3 2 5 2" xfId="28492"/>
    <cellStyle name="Total 5 3 2 5 2 2" xfId="52111"/>
    <cellStyle name="Total 5 3 2 5 3" xfId="40303"/>
    <cellStyle name="Total 5 3 2 6" xfId="17873"/>
    <cellStyle name="Total 5 3 2 6 2" xfId="41494"/>
    <cellStyle name="Total 5 3 2 7" xfId="29686"/>
    <cellStyle name="Total 5 3 3" xfId="7333"/>
    <cellStyle name="Total 5 3 3 2" xfId="13618"/>
    <cellStyle name="Total 5 3 3 2 2" xfId="25428"/>
    <cellStyle name="Total 5 3 3 2 2 2" xfId="49047"/>
    <cellStyle name="Total 5 3 3 2 3" xfId="37239"/>
    <cellStyle name="Total 5 3 3 3" xfId="10577"/>
    <cellStyle name="Total 5 3 3 3 2" xfId="22387"/>
    <cellStyle name="Total 5 3 3 3 2 2" xfId="46006"/>
    <cellStyle name="Total 5 3 3 3 3" xfId="34198"/>
    <cellStyle name="Total 5 3 3 4" xfId="19147"/>
    <cellStyle name="Total 5 3 3 4 2" xfId="42768"/>
    <cellStyle name="Total 5 3 3 5" xfId="30960"/>
    <cellStyle name="Total 5 3 4" xfId="7039"/>
    <cellStyle name="Total 5 3 4 2" xfId="13324"/>
    <cellStyle name="Total 5 3 4 2 2" xfId="25134"/>
    <cellStyle name="Total 5 3 4 2 2 2" xfId="48753"/>
    <cellStyle name="Total 5 3 4 2 3" xfId="36945"/>
    <cellStyle name="Total 5 3 4 3" xfId="11531"/>
    <cellStyle name="Total 5 3 4 3 2" xfId="23341"/>
    <cellStyle name="Total 5 3 4 3 2 2" xfId="46960"/>
    <cellStyle name="Total 5 3 4 3 3" xfId="35152"/>
    <cellStyle name="Total 5 3 4 4" xfId="18853"/>
    <cellStyle name="Total 5 3 4 4 2" xfId="42474"/>
    <cellStyle name="Total 5 3 4 5" xfId="30666"/>
    <cellStyle name="Total 5 3 5" xfId="10733"/>
    <cellStyle name="Total 5 3 5 2" xfId="22543"/>
    <cellStyle name="Total 5 3 5 2 2" xfId="46162"/>
    <cellStyle name="Total 5 3 5 3" xfId="34354"/>
    <cellStyle name="Total 5 3 6" xfId="15950"/>
    <cellStyle name="Total 5 3 6 2" xfId="27760"/>
    <cellStyle name="Total 5 3 6 2 2" xfId="51379"/>
    <cellStyle name="Total 5 3 6 3" xfId="39571"/>
    <cellStyle name="Total 5 3 7" xfId="17254"/>
    <cellStyle name="Total 5 3 7 2" xfId="40875"/>
    <cellStyle name="Total 5 3 8" xfId="29067"/>
    <cellStyle name="Total 5 4" xfId="3543"/>
    <cellStyle name="Total 5 4 2" xfId="6140"/>
    <cellStyle name="Total 5 4 2 2" xfId="8492"/>
    <cellStyle name="Total 5 4 2 2 2" xfId="14777"/>
    <cellStyle name="Total 5 4 2 2 2 2" xfId="26587"/>
    <cellStyle name="Total 5 4 2 2 2 2 2" xfId="50206"/>
    <cellStyle name="Total 5 4 2 2 2 3" xfId="38398"/>
    <cellStyle name="Total 5 4 2 2 3" xfId="10411"/>
    <cellStyle name="Total 5 4 2 2 3 2" xfId="22221"/>
    <cellStyle name="Total 5 4 2 2 3 2 2" xfId="45840"/>
    <cellStyle name="Total 5 4 2 2 3 3" xfId="34032"/>
    <cellStyle name="Total 5 4 2 2 4" xfId="20306"/>
    <cellStyle name="Total 5 4 2 2 4 2" xfId="43927"/>
    <cellStyle name="Total 5 4 2 2 5" xfId="32119"/>
    <cellStyle name="Total 5 4 2 3" xfId="8835"/>
    <cellStyle name="Total 5 4 2 3 2" xfId="15120"/>
    <cellStyle name="Total 5 4 2 3 2 2" xfId="26930"/>
    <cellStyle name="Total 5 4 2 3 2 2 2" xfId="50549"/>
    <cellStyle name="Total 5 4 2 3 2 3" xfId="38741"/>
    <cellStyle name="Total 5 4 2 3 3" xfId="12096"/>
    <cellStyle name="Total 5 4 2 3 3 2" xfId="23906"/>
    <cellStyle name="Total 5 4 2 3 3 2 2" xfId="47525"/>
    <cellStyle name="Total 5 4 2 3 3 3" xfId="35717"/>
    <cellStyle name="Total 5 4 2 3 4" xfId="20649"/>
    <cellStyle name="Total 5 4 2 3 4 2" xfId="44270"/>
    <cellStyle name="Total 5 4 2 3 5" xfId="32462"/>
    <cellStyle name="Total 5 4 2 4" xfId="12461"/>
    <cellStyle name="Total 5 4 2 4 2" xfId="24271"/>
    <cellStyle name="Total 5 4 2 4 2 2" xfId="47890"/>
    <cellStyle name="Total 5 4 2 4 3" xfId="36082"/>
    <cellStyle name="Total 5 4 2 5" xfId="15974"/>
    <cellStyle name="Total 5 4 2 5 2" xfId="27784"/>
    <cellStyle name="Total 5 4 2 5 2 2" xfId="51403"/>
    <cellStyle name="Total 5 4 2 5 3" xfId="39595"/>
    <cellStyle name="Total 5 4 2 6" xfId="18025"/>
    <cellStyle name="Total 5 4 2 6 2" xfId="41646"/>
    <cellStyle name="Total 5 4 2 7" xfId="29838"/>
    <cellStyle name="Total 5 4 3" xfId="7537"/>
    <cellStyle name="Total 5 4 3 2" xfId="13822"/>
    <cellStyle name="Total 5 4 3 2 2" xfId="25632"/>
    <cellStyle name="Total 5 4 3 2 2 2" xfId="49251"/>
    <cellStyle name="Total 5 4 3 2 3" xfId="37443"/>
    <cellStyle name="Total 5 4 3 3" xfId="16395"/>
    <cellStyle name="Total 5 4 3 3 2" xfId="28205"/>
    <cellStyle name="Total 5 4 3 3 2 2" xfId="51824"/>
    <cellStyle name="Total 5 4 3 3 3" xfId="40016"/>
    <cellStyle name="Total 5 4 3 4" xfId="19351"/>
    <cellStyle name="Total 5 4 3 4 2" xfId="42972"/>
    <cellStyle name="Total 5 4 3 5" xfId="31164"/>
    <cellStyle name="Total 5 4 4" xfId="6351"/>
    <cellStyle name="Total 5 4 4 2" xfId="12637"/>
    <cellStyle name="Total 5 4 4 2 2" xfId="24447"/>
    <cellStyle name="Total 5 4 4 2 2 2" xfId="48066"/>
    <cellStyle name="Total 5 4 4 2 3" xfId="36258"/>
    <cellStyle name="Total 5 4 4 3" xfId="15475"/>
    <cellStyle name="Total 5 4 4 3 2" xfId="27285"/>
    <cellStyle name="Total 5 4 4 3 2 2" xfId="50904"/>
    <cellStyle name="Total 5 4 4 3 3" xfId="39096"/>
    <cellStyle name="Total 5 4 4 4" xfId="18166"/>
    <cellStyle name="Total 5 4 4 4 2" xfId="41787"/>
    <cellStyle name="Total 5 4 4 5" xfId="29979"/>
    <cellStyle name="Total 5 4 5" xfId="10962"/>
    <cellStyle name="Total 5 4 5 2" xfId="22772"/>
    <cellStyle name="Total 5 4 5 2 2" xfId="46391"/>
    <cellStyle name="Total 5 4 5 3" xfId="34583"/>
    <cellStyle name="Total 5 4 6" xfId="11860"/>
    <cellStyle name="Total 5 4 6 2" xfId="23670"/>
    <cellStyle name="Total 5 4 6 2 2" xfId="47289"/>
    <cellStyle name="Total 5 4 6 3" xfId="35481"/>
    <cellStyle name="Total 5 4 7" xfId="17449"/>
    <cellStyle name="Total 5 4 7 2" xfId="41070"/>
    <cellStyle name="Total 5 4 8" xfId="29262"/>
    <cellStyle name="Total 5 5" xfId="3439"/>
    <cellStyle name="Total 5 5 2" xfId="6069"/>
    <cellStyle name="Total 5 5 2 2" xfId="8428"/>
    <cellStyle name="Total 5 5 2 2 2" xfId="14713"/>
    <cellStyle name="Total 5 5 2 2 2 2" xfId="26523"/>
    <cellStyle name="Total 5 5 2 2 2 2 2" xfId="50142"/>
    <cellStyle name="Total 5 5 2 2 2 3" xfId="38334"/>
    <cellStyle name="Total 5 5 2 2 3" xfId="11779"/>
    <cellStyle name="Total 5 5 2 2 3 2" xfId="23589"/>
    <cellStyle name="Total 5 5 2 2 3 2 2" xfId="47208"/>
    <cellStyle name="Total 5 5 2 2 3 3" xfId="35400"/>
    <cellStyle name="Total 5 5 2 2 4" xfId="20242"/>
    <cellStyle name="Total 5 5 2 2 4 2" xfId="43863"/>
    <cellStyle name="Total 5 5 2 2 5" xfId="32055"/>
    <cellStyle name="Total 5 5 2 3" xfId="8775"/>
    <cellStyle name="Total 5 5 2 3 2" xfId="15060"/>
    <cellStyle name="Total 5 5 2 3 2 2" xfId="26870"/>
    <cellStyle name="Total 5 5 2 3 2 2 2" xfId="50489"/>
    <cellStyle name="Total 5 5 2 3 2 3" xfId="38681"/>
    <cellStyle name="Total 5 5 2 3 3" xfId="12175"/>
    <cellStyle name="Total 5 5 2 3 3 2" xfId="23985"/>
    <cellStyle name="Total 5 5 2 3 3 2 2" xfId="47604"/>
    <cellStyle name="Total 5 5 2 3 3 3" xfId="35796"/>
    <cellStyle name="Total 5 5 2 3 4" xfId="20589"/>
    <cellStyle name="Total 5 5 2 3 4 2" xfId="44210"/>
    <cellStyle name="Total 5 5 2 3 5" xfId="32402"/>
    <cellStyle name="Total 5 5 2 4" xfId="12395"/>
    <cellStyle name="Total 5 5 2 4 2" xfId="24205"/>
    <cellStyle name="Total 5 5 2 4 2 2" xfId="47824"/>
    <cellStyle name="Total 5 5 2 4 3" xfId="36016"/>
    <cellStyle name="Total 5 5 2 5" xfId="15457"/>
    <cellStyle name="Total 5 5 2 5 2" xfId="27267"/>
    <cellStyle name="Total 5 5 2 5 2 2" xfId="50886"/>
    <cellStyle name="Total 5 5 2 5 3" xfId="39078"/>
    <cellStyle name="Total 5 5 2 6" xfId="17965"/>
    <cellStyle name="Total 5 5 2 6 2" xfId="41586"/>
    <cellStyle name="Total 5 5 2 7" xfId="29778"/>
    <cellStyle name="Total 5 5 3" xfId="7441"/>
    <cellStyle name="Total 5 5 3 2" xfId="13726"/>
    <cellStyle name="Total 5 5 3 2 2" xfId="25536"/>
    <cellStyle name="Total 5 5 3 2 2 2" xfId="49155"/>
    <cellStyle name="Total 5 5 3 2 3" xfId="37347"/>
    <cellStyle name="Total 5 5 3 3" xfId="11543"/>
    <cellStyle name="Total 5 5 3 3 2" xfId="23353"/>
    <cellStyle name="Total 5 5 3 3 2 2" xfId="46972"/>
    <cellStyle name="Total 5 5 3 3 3" xfId="35164"/>
    <cellStyle name="Total 5 5 3 4" xfId="19255"/>
    <cellStyle name="Total 5 5 3 4 2" xfId="42876"/>
    <cellStyle name="Total 5 5 3 5" xfId="31068"/>
    <cellStyle name="Total 5 5 4" xfId="7114"/>
    <cellStyle name="Total 5 5 4 2" xfId="13399"/>
    <cellStyle name="Total 5 5 4 2 2" xfId="25209"/>
    <cellStyle name="Total 5 5 4 2 2 2" xfId="48828"/>
    <cellStyle name="Total 5 5 4 2 3" xfId="37020"/>
    <cellStyle name="Total 5 5 4 3" xfId="12245"/>
    <cellStyle name="Total 5 5 4 3 2" xfId="24055"/>
    <cellStyle name="Total 5 5 4 3 2 2" xfId="47674"/>
    <cellStyle name="Total 5 5 4 3 3" xfId="35866"/>
    <cellStyle name="Total 5 5 4 4" xfId="18928"/>
    <cellStyle name="Total 5 5 4 4 2" xfId="42549"/>
    <cellStyle name="Total 5 5 4 5" xfId="30741"/>
    <cellStyle name="Total 5 5 5" xfId="10862"/>
    <cellStyle name="Total 5 5 5 2" xfId="22672"/>
    <cellStyle name="Total 5 5 5 2 2" xfId="46291"/>
    <cellStyle name="Total 5 5 5 3" xfId="34483"/>
    <cellStyle name="Total 5 5 6" xfId="15776"/>
    <cellStyle name="Total 5 5 6 2" xfId="27586"/>
    <cellStyle name="Total 5 5 6 2 2" xfId="51205"/>
    <cellStyle name="Total 5 5 6 3" xfId="39397"/>
    <cellStyle name="Total 5 5 7" xfId="17356"/>
    <cellStyle name="Total 5 5 7 2" xfId="40977"/>
    <cellStyle name="Total 5 5 8" xfId="29169"/>
    <cellStyle name="Total 5 6" xfId="3482"/>
    <cellStyle name="Total 5 6 2" xfId="7484"/>
    <cellStyle name="Total 5 6 2 2" xfId="13769"/>
    <cellStyle name="Total 5 6 2 2 2" xfId="25579"/>
    <cellStyle name="Total 5 6 2 2 2 2" xfId="49198"/>
    <cellStyle name="Total 5 6 2 2 3" xfId="37390"/>
    <cellStyle name="Total 5 6 2 3" xfId="15788"/>
    <cellStyle name="Total 5 6 2 3 2" xfId="27598"/>
    <cellStyle name="Total 5 6 2 3 2 2" xfId="51217"/>
    <cellStyle name="Total 5 6 2 3 3" xfId="39409"/>
    <cellStyle name="Total 5 6 2 4" xfId="19298"/>
    <cellStyle name="Total 5 6 2 4 2" xfId="42919"/>
    <cellStyle name="Total 5 6 2 5" xfId="31111"/>
    <cellStyle name="Total 5 6 3" xfId="6649"/>
    <cellStyle name="Total 5 6 3 2" xfId="12934"/>
    <cellStyle name="Total 5 6 3 2 2" xfId="24744"/>
    <cellStyle name="Total 5 6 3 2 2 2" xfId="48363"/>
    <cellStyle name="Total 5 6 3 2 3" xfId="36555"/>
    <cellStyle name="Total 5 6 3 3" xfId="12212"/>
    <cellStyle name="Total 5 6 3 3 2" xfId="24022"/>
    <cellStyle name="Total 5 6 3 3 2 2" xfId="47641"/>
    <cellStyle name="Total 5 6 3 3 3" xfId="35833"/>
    <cellStyle name="Total 5 6 3 4" xfId="18463"/>
    <cellStyle name="Total 5 6 3 4 2" xfId="42084"/>
    <cellStyle name="Total 5 6 3 5" xfId="30276"/>
    <cellStyle name="Total 5 6 4" xfId="10905"/>
    <cellStyle name="Total 5 6 4 2" xfId="22715"/>
    <cellStyle name="Total 5 6 4 2 2" xfId="46334"/>
    <cellStyle name="Total 5 6 4 3" xfId="34526"/>
    <cellStyle name="Total 5 6 5" xfId="16324"/>
    <cellStyle name="Total 5 6 5 2" xfId="28134"/>
    <cellStyle name="Total 5 6 5 2 2" xfId="51753"/>
    <cellStyle name="Total 5 6 5 3" xfId="39945"/>
    <cellStyle name="Total 5 6 6" xfId="17399"/>
    <cellStyle name="Total 5 6 6 2" xfId="41020"/>
    <cellStyle name="Total 5 6 7" xfId="29212"/>
    <cellStyle name="Total 5 7" xfId="644"/>
    <cellStyle name="Total 5 7 2" xfId="6505"/>
    <cellStyle name="Total 5 7 2 2" xfId="12790"/>
    <cellStyle name="Total 5 7 2 2 2" xfId="24600"/>
    <cellStyle name="Total 5 7 2 2 2 2" xfId="48219"/>
    <cellStyle name="Total 5 7 2 2 3" xfId="36411"/>
    <cellStyle name="Total 5 7 2 3" xfId="10648"/>
    <cellStyle name="Total 5 7 2 3 2" xfId="22458"/>
    <cellStyle name="Total 5 7 2 3 2 2" xfId="46077"/>
    <cellStyle name="Total 5 7 2 3 3" xfId="34269"/>
    <cellStyle name="Total 5 7 2 4" xfId="18319"/>
    <cellStyle name="Total 5 7 2 4 2" xfId="41940"/>
    <cellStyle name="Total 5 7 2 5" xfId="30132"/>
    <cellStyle name="Total 5 7 3" xfId="8311"/>
    <cellStyle name="Total 5 7 3 2" xfId="14596"/>
    <cellStyle name="Total 5 7 3 2 2" xfId="26406"/>
    <cellStyle name="Total 5 7 3 2 2 2" xfId="50025"/>
    <cellStyle name="Total 5 7 3 2 3" xfId="38217"/>
    <cellStyle name="Total 5 7 3 3" xfId="9005"/>
    <cellStyle name="Total 5 7 3 3 2" xfId="20815"/>
    <cellStyle name="Total 5 7 3 3 2 2" xfId="44434"/>
    <cellStyle name="Total 5 7 3 3 3" xfId="32626"/>
    <cellStyle name="Total 5 7 3 4" xfId="20125"/>
    <cellStyle name="Total 5 7 3 4 2" xfId="43746"/>
    <cellStyle name="Total 5 7 3 5" xfId="31938"/>
    <cellStyle name="Total 5 7 4" xfId="9299"/>
    <cellStyle name="Total 5 7 4 2" xfId="21109"/>
    <cellStyle name="Total 5 7 4 2 2" xfId="44728"/>
    <cellStyle name="Total 5 7 4 3" xfId="32920"/>
    <cellStyle name="Total 5 7 5" xfId="10301"/>
    <cellStyle name="Total 5 7 5 2" xfId="22111"/>
    <cellStyle name="Total 5 7 5 2 2" xfId="45730"/>
    <cellStyle name="Total 5 7 5 3" xfId="33922"/>
    <cellStyle name="Total 5 7 6" xfId="16844"/>
    <cellStyle name="Total 5 7 6 2" xfId="40465"/>
    <cellStyle name="Total 5 7 7" xfId="28657"/>
    <cellStyle name="Total 6" xfId="533"/>
    <cellStyle name="Total 6 2" xfId="843"/>
    <cellStyle name="Total 6 2 2" xfId="895"/>
    <cellStyle name="Total 6 2 2 2" xfId="1196"/>
    <cellStyle name="Total 6 2 2 2 2" xfId="1400"/>
    <cellStyle name="Total 6 2 2 2 2 2" xfId="2253"/>
    <cellStyle name="Total 6 2 2 2 2 2 2" xfId="4899"/>
    <cellStyle name="Total 6 2 2 2 2 2 2 2" xfId="8071"/>
    <cellStyle name="Total 6 2 2 2 2 2 2 2 2" xfId="14356"/>
    <cellStyle name="Total 6 2 2 2 2 2 2 2 2 2" xfId="26166"/>
    <cellStyle name="Total 6 2 2 2 2 2 2 2 2 2 2" xfId="49785"/>
    <cellStyle name="Total 6 2 2 2 2 2 2 2 2 3" xfId="37977"/>
    <cellStyle name="Total 6 2 2 2 2 2 2 2 3" xfId="9036"/>
    <cellStyle name="Total 6 2 2 2 2 2 2 2 3 2" xfId="20846"/>
    <cellStyle name="Total 6 2 2 2 2 2 2 2 3 2 2" xfId="44465"/>
    <cellStyle name="Total 6 2 2 2 2 2 2 2 3 3" xfId="32657"/>
    <cellStyle name="Total 6 2 2 2 2 2 2 2 4" xfId="19885"/>
    <cellStyle name="Total 6 2 2 2 2 2 2 2 4 2" xfId="43506"/>
    <cellStyle name="Total 6 2 2 2 2 2 2 2 5" xfId="31698"/>
    <cellStyle name="Total 6 2 2 2 2 2 2 3" xfId="6895"/>
    <cellStyle name="Total 6 2 2 2 2 2 2 3 2" xfId="13180"/>
    <cellStyle name="Total 6 2 2 2 2 2 2 3 2 2" xfId="24990"/>
    <cellStyle name="Total 6 2 2 2 2 2 2 3 2 2 2" xfId="48609"/>
    <cellStyle name="Total 6 2 2 2 2 2 2 3 2 3" xfId="36801"/>
    <cellStyle name="Total 6 2 2 2 2 2 2 3 3" xfId="15707"/>
    <cellStyle name="Total 6 2 2 2 2 2 2 3 3 2" xfId="27517"/>
    <cellStyle name="Total 6 2 2 2 2 2 2 3 3 2 2" xfId="51136"/>
    <cellStyle name="Total 6 2 2 2 2 2 2 3 3 3" xfId="39328"/>
    <cellStyle name="Total 6 2 2 2 2 2 2 3 4" xfId="18709"/>
    <cellStyle name="Total 6 2 2 2 2 2 2 3 4 2" xfId="42330"/>
    <cellStyle name="Total 6 2 2 2 2 2 2 3 5" xfId="30522"/>
    <cellStyle name="Total 6 2 2 2 2 2 2 4" xfId="11774"/>
    <cellStyle name="Total 6 2 2 2 2 2 2 4 2" xfId="23584"/>
    <cellStyle name="Total 6 2 2 2 2 2 2 4 2 2" xfId="47203"/>
    <cellStyle name="Total 6 2 2 2 2 2 2 4 3" xfId="35395"/>
    <cellStyle name="Total 6 2 2 2 2 2 2 5" xfId="15702"/>
    <cellStyle name="Total 6 2 2 2 2 2 2 5 2" xfId="27512"/>
    <cellStyle name="Total 6 2 2 2 2 2 2 5 2 2" xfId="51131"/>
    <cellStyle name="Total 6 2 2 2 2 2 2 5 3" xfId="39323"/>
    <cellStyle name="Total 6 2 2 2 2 2 2 6" xfId="17798"/>
    <cellStyle name="Total 6 2 2 2 2 2 2 6 2" xfId="41419"/>
    <cellStyle name="Total 6 2 2 2 2 2 2 7" xfId="29611"/>
    <cellStyle name="Total 6 2 2 2 2 2 3" xfId="7083"/>
    <cellStyle name="Total 6 2 2 2 2 2 3 2" xfId="13368"/>
    <cellStyle name="Total 6 2 2 2 2 2 3 2 2" xfId="25178"/>
    <cellStyle name="Total 6 2 2 2 2 2 3 2 2 2" xfId="48797"/>
    <cellStyle name="Total 6 2 2 2 2 2 3 2 3" xfId="36989"/>
    <cellStyle name="Total 6 2 2 2 2 2 3 3" xfId="11076"/>
    <cellStyle name="Total 6 2 2 2 2 2 3 3 2" xfId="22886"/>
    <cellStyle name="Total 6 2 2 2 2 2 3 3 2 2" xfId="46505"/>
    <cellStyle name="Total 6 2 2 2 2 2 3 3 3" xfId="34697"/>
    <cellStyle name="Total 6 2 2 2 2 2 3 4" xfId="18897"/>
    <cellStyle name="Total 6 2 2 2 2 2 3 4 2" xfId="42518"/>
    <cellStyle name="Total 6 2 2 2 2 2 3 5" xfId="30710"/>
    <cellStyle name="Total 6 2 2 2 2 2 4" xfId="7803"/>
    <cellStyle name="Total 6 2 2 2 2 2 4 2" xfId="14088"/>
    <cellStyle name="Total 6 2 2 2 2 2 4 2 2" xfId="25898"/>
    <cellStyle name="Total 6 2 2 2 2 2 4 2 2 2" xfId="49517"/>
    <cellStyle name="Total 6 2 2 2 2 2 4 2 3" xfId="37709"/>
    <cellStyle name="Total 6 2 2 2 2 2 4 3" xfId="16196"/>
    <cellStyle name="Total 6 2 2 2 2 2 4 3 2" xfId="28006"/>
    <cellStyle name="Total 6 2 2 2 2 2 4 3 2 2" xfId="51625"/>
    <cellStyle name="Total 6 2 2 2 2 2 4 3 3" xfId="39817"/>
    <cellStyle name="Total 6 2 2 2 2 2 4 4" xfId="19617"/>
    <cellStyle name="Total 6 2 2 2 2 2 4 4 2" xfId="43238"/>
    <cellStyle name="Total 6 2 2 2 2 2 4 5" xfId="31430"/>
    <cellStyle name="Total 6 2 2 2 2 2 5" xfId="10215"/>
    <cellStyle name="Total 6 2 2 2 2 2 5 2" xfId="22025"/>
    <cellStyle name="Total 6 2 2 2 2 2 5 2 2" xfId="45644"/>
    <cellStyle name="Total 6 2 2 2 2 2 5 3" xfId="33836"/>
    <cellStyle name="Total 6 2 2 2 2 2 6" xfId="15945"/>
    <cellStyle name="Total 6 2 2 2 2 2 6 2" xfId="27755"/>
    <cellStyle name="Total 6 2 2 2 2 2 6 2 2" xfId="51374"/>
    <cellStyle name="Total 6 2 2 2 2 2 6 3" xfId="39566"/>
    <cellStyle name="Total 6 2 2 2 2 2 7" xfId="17179"/>
    <cellStyle name="Total 6 2 2 2 2 2 7 2" xfId="40800"/>
    <cellStyle name="Total 6 2 2 2 2 2 8" xfId="28992"/>
    <cellStyle name="Total 6 2 2 2 2 3" xfId="4071"/>
    <cellStyle name="Total 6 2 2 2 2 3 2" xfId="7833"/>
    <cellStyle name="Total 6 2 2 2 2 3 2 2" xfId="14118"/>
    <cellStyle name="Total 6 2 2 2 2 3 2 2 2" xfId="25928"/>
    <cellStyle name="Total 6 2 2 2 2 3 2 2 2 2" xfId="49547"/>
    <cellStyle name="Total 6 2 2 2 2 3 2 2 3" xfId="37739"/>
    <cellStyle name="Total 6 2 2 2 2 3 2 3" xfId="11788"/>
    <cellStyle name="Total 6 2 2 2 2 3 2 3 2" xfId="23598"/>
    <cellStyle name="Total 6 2 2 2 2 3 2 3 2 2" xfId="47217"/>
    <cellStyle name="Total 6 2 2 2 2 3 2 3 3" xfId="35409"/>
    <cellStyle name="Total 6 2 2 2 2 3 2 4" xfId="19647"/>
    <cellStyle name="Total 6 2 2 2 2 3 2 4 2" xfId="43268"/>
    <cellStyle name="Total 6 2 2 2 2 3 2 5" xfId="31460"/>
    <cellStyle name="Total 6 2 2 2 2 3 3" xfId="7143"/>
    <cellStyle name="Total 6 2 2 2 2 3 3 2" xfId="13428"/>
    <cellStyle name="Total 6 2 2 2 2 3 3 2 2" xfId="25238"/>
    <cellStyle name="Total 6 2 2 2 2 3 3 2 2 2" xfId="48857"/>
    <cellStyle name="Total 6 2 2 2 2 3 3 2 3" xfId="37049"/>
    <cellStyle name="Total 6 2 2 2 2 3 3 3" xfId="15635"/>
    <cellStyle name="Total 6 2 2 2 2 3 3 3 2" xfId="27445"/>
    <cellStyle name="Total 6 2 2 2 2 3 3 3 2 2" xfId="51064"/>
    <cellStyle name="Total 6 2 2 2 2 3 3 3 3" xfId="39256"/>
    <cellStyle name="Total 6 2 2 2 2 3 3 4" xfId="18957"/>
    <cellStyle name="Total 6 2 2 2 2 3 3 4 2" xfId="42578"/>
    <cellStyle name="Total 6 2 2 2 2 3 3 5" xfId="30770"/>
    <cellStyle name="Total 6 2 2 2 2 3 4" xfId="11318"/>
    <cellStyle name="Total 6 2 2 2 2 3 4 2" xfId="23128"/>
    <cellStyle name="Total 6 2 2 2 2 3 4 2 2" xfId="46747"/>
    <cellStyle name="Total 6 2 2 2 2 3 4 3" xfId="34939"/>
    <cellStyle name="Total 6 2 2 2 2 3 5" xfId="10251"/>
    <cellStyle name="Total 6 2 2 2 2 3 5 2" xfId="22061"/>
    <cellStyle name="Total 6 2 2 2 2 3 5 2 2" xfId="45680"/>
    <cellStyle name="Total 6 2 2 2 2 3 5 3" xfId="33872"/>
    <cellStyle name="Total 6 2 2 2 2 3 6" xfId="17689"/>
    <cellStyle name="Total 6 2 2 2 2 3 6 2" xfId="41310"/>
    <cellStyle name="Total 6 2 2 2 2 3 7" xfId="29502"/>
    <cellStyle name="Total 6 2 2 2 2 4" xfId="6840"/>
    <cellStyle name="Total 6 2 2 2 2 4 2" xfId="13125"/>
    <cellStyle name="Total 6 2 2 2 2 4 2 2" xfId="24935"/>
    <cellStyle name="Total 6 2 2 2 2 4 2 2 2" xfId="48554"/>
    <cellStyle name="Total 6 2 2 2 2 4 2 3" xfId="36746"/>
    <cellStyle name="Total 6 2 2 2 2 4 3" xfId="9037"/>
    <cellStyle name="Total 6 2 2 2 2 4 3 2" xfId="20847"/>
    <cellStyle name="Total 6 2 2 2 2 4 3 2 2" xfId="44466"/>
    <cellStyle name="Total 6 2 2 2 2 4 3 3" xfId="32658"/>
    <cellStyle name="Total 6 2 2 2 2 4 4" xfId="18654"/>
    <cellStyle name="Total 6 2 2 2 2 4 4 2" xfId="42275"/>
    <cellStyle name="Total 6 2 2 2 2 4 5" xfId="30467"/>
    <cellStyle name="Total 6 2 2 2 2 5" xfId="7276"/>
    <cellStyle name="Total 6 2 2 2 2 5 2" xfId="13561"/>
    <cellStyle name="Total 6 2 2 2 2 5 2 2" xfId="25371"/>
    <cellStyle name="Total 6 2 2 2 2 5 2 2 2" xfId="48990"/>
    <cellStyle name="Total 6 2 2 2 2 5 2 3" xfId="37182"/>
    <cellStyle name="Total 6 2 2 2 2 5 3" xfId="15766"/>
    <cellStyle name="Total 6 2 2 2 2 5 3 2" xfId="27576"/>
    <cellStyle name="Total 6 2 2 2 2 5 3 2 2" xfId="51195"/>
    <cellStyle name="Total 6 2 2 2 2 5 3 3" xfId="39387"/>
    <cellStyle name="Total 6 2 2 2 2 5 4" xfId="19090"/>
    <cellStyle name="Total 6 2 2 2 2 5 4 2" xfId="42711"/>
    <cellStyle name="Total 6 2 2 2 2 5 5" xfId="30903"/>
    <cellStyle name="Total 6 2 2 2 2 6" xfId="9769"/>
    <cellStyle name="Total 6 2 2 2 2 6 2" xfId="21579"/>
    <cellStyle name="Total 6 2 2 2 2 6 2 2" xfId="45198"/>
    <cellStyle name="Total 6 2 2 2 2 6 3" xfId="33390"/>
    <cellStyle name="Total 6 2 2 2 2 7" xfId="15392"/>
    <cellStyle name="Total 6 2 2 2 2 7 2" xfId="27202"/>
    <cellStyle name="Total 6 2 2 2 2 7 2 2" xfId="50821"/>
    <cellStyle name="Total 6 2 2 2 2 7 3" xfId="39013"/>
    <cellStyle name="Total 6 2 2 2 2 8" xfId="17070"/>
    <cellStyle name="Total 6 2 2 2 2 8 2" xfId="40691"/>
    <cellStyle name="Total 6 2 2 2 2 9" xfId="28883"/>
    <cellStyle name="Total 6 2 2 2 3" xfId="3934"/>
    <cellStyle name="Total 6 2 2 2 3 2" xfId="7791"/>
    <cellStyle name="Total 6 2 2 2 3 2 2" xfId="14076"/>
    <cellStyle name="Total 6 2 2 2 3 2 2 2" xfId="25886"/>
    <cellStyle name="Total 6 2 2 2 3 2 2 2 2" xfId="49505"/>
    <cellStyle name="Total 6 2 2 2 3 2 2 3" xfId="37697"/>
    <cellStyle name="Total 6 2 2 2 3 2 3" xfId="16754"/>
    <cellStyle name="Total 6 2 2 2 3 2 3 2" xfId="28564"/>
    <cellStyle name="Total 6 2 2 2 3 2 3 2 2" xfId="52183"/>
    <cellStyle name="Total 6 2 2 2 3 2 3 3" xfId="40375"/>
    <cellStyle name="Total 6 2 2 2 3 2 4" xfId="19605"/>
    <cellStyle name="Total 6 2 2 2 3 2 4 2" xfId="43226"/>
    <cellStyle name="Total 6 2 2 2 3 2 5" xfId="31418"/>
    <cellStyle name="Total 6 2 2 2 3 3" xfId="6553"/>
    <cellStyle name="Total 6 2 2 2 3 3 2" xfId="12838"/>
    <cellStyle name="Total 6 2 2 2 3 3 2 2" xfId="24648"/>
    <cellStyle name="Total 6 2 2 2 3 3 2 2 2" xfId="48267"/>
    <cellStyle name="Total 6 2 2 2 3 3 2 3" xfId="36459"/>
    <cellStyle name="Total 6 2 2 2 3 3 3" xfId="11550"/>
    <cellStyle name="Total 6 2 2 2 3 3 3 2" xfId="23360"/>
    <cellStyle name="Total 6 2 2 2 3 3 3 2 2" xfId="46979"/>
    <cellStyle name="Total 6 2 2 2 3 3 3 3" xfId="35171"/>
    <cellStyle name="Total 6 2 2 2 3 3 4" xfId="18367"/>
    <cellStyle name="Total 6 2 2 2 3 3 4 2" xfId="41988"/>
    <cellStyle name="Total 6 2 2 2 3 3 5" xfId="30180"/>
    <cellStyle name="Total 6 2 2 2 3 4" xfId="11251"/>
    <cellStyle name="Total 6 2 2 2 3 4 2" xfId="23061"/>
    <cellStyle name="Total 6 2 2 2 3 4 2 2" xfId="46680"/>
    <cellStyle name="Total 6 2 2 2 3 4 3" xfId="34872"/>
    <cellStyle name="Total 6 2 2 2 3 5" xfId="12081"/>
    <cellStyle name="Total 6 2 2 2 3 5 2" xfId="23891"/>
    <cellStyle name="Total 6 2 2 2 3 5 2 2" xfId="47510"/>
    <cellStyle name="Total 6 2 2 2 3 5 3" xfId="35702"/>
    <cellStyle name="Total 6 2 2 2 3 6" xfId="17668"/>
    <cellStyle name="Total 6 2 2 2 3 6 2" xfId="41289"/>
    <cellStyle name="Total 6 2 2 2 3 7" xfId="29481"/>
    <cellStyle name="Total 6 2 2 2 4" xfId="6778"/>
    <cellStyle name="Total 6 2 2 2 4 2" xfId="13063"/>
    <cellStyle name="Total 6 2 2 2 4 2 2" xfId="24873"/>
    <cellStyle name="Total 6 2 2 2 4 2 2 2" xfId="48492"/>
    <cellStyle name="Total 6 2 2 2 4 2 3" xfId="36684"/>
    <cellStyle name="Total 6 2 2 2 4 3" xfId="10566"/>
    <cellStyle name="Total 6 2 2 2 4 3 2" xfId="22376"/>
    <cellStyle name="Total 6 2 2 2 4 3 2 2" xfId="45995"/>
    <cellStyle name="Total 6 2 2 2 4 3 3" xfId="34187"/>
    <cellStyle name="Total 6 2 2 2 4 4" xfId="18592"/>
    <cellStyle name="Total 6 2 2 2 4 4 2" xfId="42213"/>
    <cellStyle name="Total 6 2 2 2 4 5" xfId="30405"/>
    <cellStyle name="Total 6 2 2 2 5" xfId="8309"/>
    <cellStyle name="Total 6 2 2 2 5 2" xfId="14594"/>
    <cellStyle name="Total 6 2 2 2 5 2 2" xfId="26404"/>
    <cellStyle name="Total 6 2 2 2 5 2 2 2" xfId="50023"/>
    <cellStyle name="Total 6 2 2 2 5 2 3" xfId="38215"/>
    <cellStyle name="Total 6 2 2 2 5 3" xfId="15297"/>
    <cellStyle name="Total 6 2 2 2 5 3 2" xfId="27107"/>
    <cellStyle name="Total 6 2 2 2 5 3 2 2" xfId="50726"/>
    <cellStyle name="Total 6 2 2 2 5 3 3" xfId="38918"/>
    <cellStyle name="Total 6 2 2 2 5 4" xfId="20123"/>
    <cellStyle name="Total 6 2 2 2 5 4 2" xfId="43744"/>
    <cellStyle name="Total 6 2 2 2 5 5" xfId="31936"/>
    <cellStyle name="Total 6 2 2 2 6" xfId="9663"/>
    <cellStyle name="Total 6 2 2 2 6 2" xfId="21473"/>
    <cellStyle name="Total 6 2 2 2 6 2 2" xfId="45092"/>
    <cellStyle name="Total 6 2 2 2 6 3" xfId="33284"/>
    <cellStyle name="Total 6 2 2 2 7" xfId="9134"/>
    <cellStyle name="Total 6 2 2 2 7 2" xfId="20944"/>
    <cellStyle name="Total 6 2 2 2 7 2 2" xfId="44563"/>
    <cellStyle name="Total 6 2 2 2 7 3" xfId="32755"/>
    <cellStyle name="Total 6 2 2 2 8" xfId="17049"/>
    <cellStyle name="Total 6 2 2 2 8 2" xfId="40670"/>
    <cellStyle name="Total 6 2 2 2 9" xfId="28862"/>
    <cellStyle name="Total 6 2 2 3" xfId="3739"/>
    <cellStyle name="Total 6 2 2 3 2" xfId="7644"/>
    <cellStyle name="Total 6 2 2 3 2 2" xfId="13929"/>
    <cellStyle name="Total 6 2 2 3 2 2 2" xfId="25739"/>
    <cellStyle name="Total 6 2 2 3 2 2 2 2" xfId="49358"/>
    <cellStyle name="Total 6 2 2 3 2 2 3" xfId="37550"/>
    <cellStyle name="Total 6 2 2 3 2 3" xfId="11852"/>
    <cellStyle name="Total 6 2 2 3 2 3 2" xfId="23662"/>
    <cellStyle name="Total 6 2 2 3 2 3 2 2" xfId="47281"/>
    <cellStyle name="Total 6 2 2 3 2 3 3" xfId="35473"/>
    <cellStyle name="Total 6 2 2 3 2 4" xfId="19458"/>
    <cellStyle name="Total 6 2 2 3 2 4 2" xfId="43079"/>
    <cellStyle name="Total 6 2 2 3 2 5" xfId="31271"/>
    <cellStyle name="Total 6 2 2 3 3" xfId="7025"/>
    <cellStyle name="Total 6 2 2 3 3 2" xfId="13310"/>
    <cellStyle name="Total 6 2 2 3 3 2 2" xfId="25120"/>
    <cellStyle name="Total 6 2 2 3 3 2 2 2" xfId="48739"/>
    <cellStyle name="Total 6 2 2 3 3 2 3" xfId="36931"/>
    <cellStyle name="Total 6 2 2 3 3 3" xfId="8969"/>
    <cellStyle name="Total 6 2 2 3 3 3 2" xfId="20779"/>
    <cellStyle name="Total 6 2 2 3 3 3 2 2" xfId="44398"/>
    <cellStyle name="Total 6 2 2 3 3 3 3" xfId="32590"/>
    <cellStyle name="Total 6 2 2 3 3 4" xfId="18839"/>
    <cellStyle name="Total 6 2 2 3 3 4 2" xfId="42460"/>
    <cellStyle name="Total 6 2 2 3 3 5" xfId="30652"/>
    <cellStyle name="Total 6 2 2 3 4" xfId="11086"/>
    <cellStyle name="Total 6 2 2 3 4 2" xfId="22896"/>
    <cellStyle name="Total 6 2 2 3 4 2 2" xfId="46515"/>
    <cellStyle name="Total 6 2 2 3 4 3" xfId="34707"/>
    <cellStyle name="Total 6 2 2 3 5" xfId="15283"/>
    <cellStyle name="Total 6 2 2 3 5 2" xfId="27093"/>
    <cellStyle name="Total 6 2 2 3 5 2 2" xfId="50712"/>
    <cellStyle name="Total 6 2 2 3 5 3" xfId="38904"/>
    <cellStyle name="Total 6 2 2 3 6" xfId="17532"/>
    <cellStyle name="Total 6 2 2 3 6 2" xfId="41153"/>
    <cellStyle name="Total 6 2 2 3 7" xfId="29345"/>
    <cellStyle name="Total 6 2 2 4" xfId="6620"/>
    <cellStyle name="Total 6 2 2 4 2" xfId="12905"/>
    <cellStyle name="Total 6 2 2 4 2 2" xfId="24715"/>
    <cellStyle name="Total 6 2 2 4 2 2 2" xfId="48334"/>
    <cellStyle name="Total 6 2 2 4 2 3" xfId="36526"/>
    <cellStyle name="Total 6 2 2 4 3" xfId="15544"/>
    <cellStyle name="Total 6 2 2 4 3 2" xfId="27354"/>
    <cellStyle name="Total 6 2 2 4 3 2 2" xfId="50973"/>
    <cellStyle name="Total 6 2 2 4 3 3" xfId="39165"/>
    <cellStyle name="Total 6 2 2 4 4" xfId="18434"/>
    <cellStyle name="Total 6 2 2 4 4 2" xfId="42055"/>
    <cellStyle name="Total 6 2 2 4 5" xfId="30247"/>
    <cellStyle name="Total 6 2 2 5" xfId="8101"/>
    <cellStyle name="Total 6 2 2 5 2" xfId="14386"/>
    <cellStyle name="Total 6 2 2 5 2 2" xfId="26196"/>
    <cellStyle name="Total 6 2 2 5 2 2 2" xfId="49815"/>
    <cellStyle name="Total 6 2 2 5 2 3" xfId="38007"/>
    <cellStyle name="Total 6 2 2 5 3" xfId="10257"/>
    <cellStyle name="Total 6 2 2 5 3 2" xfId="22067"/>
    <cellStyle name="Total 6 2 2 5 3 2 2" xfId="45686"/>
    <cellStyle name="Total 6 2 2 5 3 3" xfId="33878"/>
    <cellStyle name="Total 6 2 2 5 4" xfId="19915"/>
    <cellStyle name="Total 6 2 2 5 4 2" xfId="43536"/>
    <cellStyle name="Total 6 2 2 5 5" xfId="31728"/>
    <cellStyle name="Total 6 2 2 6" xfId="9449"/>
    <cellStyle name="Total 6 2 2 6 2" xfId="21259"/>
    <cellStyle name="Total 6 2 2 6 2 2" xfId="44878"/>
    <cellStyle name="Total 6 2 2 6 3" xfId="33070"/>
    <cellStyle name="Total 6 2 2 7" xfId="10636"/>
    <cellStyle name="Total 6 2 2 7 2" xfId="22446"/>
    <cellStyle name="Total 6 2 2 7 2 2" xfId="46065"/>
    <cellStyle name="Total 6 2 2 7 3" xfId="34257"/>
    <cellStyle name="Total 6 2 2 8" xfId="16913"/>
    <cellStyle name="Total 6 2 2 8 2" xfId="40534"/>
    <cellStyle name="Total 6 2 2 9" xfId="28726"/>
    <cellStyle name="Total 6 2 3" xfId="3715"/>
    <cellStyle name="Total 6 2 3 2" xfId="7630"/>
    <cellStyle name="Total 6 2 3 2 2" xfId="13915"/>
    <cellStyle name="Total 6 2 3 2 2 2" xfId="25725"/>
    <cellStyle name="Total 6 2 3 2 2 2 2" xfId="49344"/>
    <cellStyle name="Total 6 2 3 2 2 3" xfId="37536"/>
    <cellStyle name="Total 6 2 3 2 3" xfId="15882"/>
    <cellStyle name="Total 6 2 3 2 3 2" xfId="27692"/>
    <cellStyle name="Total 6 2 3 2 3 2 2" xfId="51311"/>
    <cellStyle name="Total 6 2 3 2 3 3" xfId="39503"/>
    <cellStyle name="Total 6 2 3 2 4" xfId="19444"/>
    <cellStyle name="Total 6 2 3 2 4 2" xfId="43065"/>
    <cellStyle name="Total 6 2 3 2 5" xfId="31257"/>
    <cellStyle name="Total 6 2 3 3" xfId="7088"/>
    <cellStyle name="Total 6 2 3 3 2" xfId="13373"/>
    <cellStyle name="Total 6 2 3 3 2 2" xfId="25183"/>
    <cellStyle name="Total 6 2 3 3 2 2 2" xfId="48802"/>
    <cellStyle name="Total 6 2 3 3 2 3" xfId="36994"/>
    <cellStyle name="Total 6 2 3 3 3" xfId="12022"/>
    <cellStyle name="Total 6 2 3 3 3 2" xfId="23832"/>
    <cellStyle name="Total 6 2 3 3 3 2 2" xfId="47451"/>
    <cellStyle name="Total 6 2 3 3 3 3" xfId="35643"/>
    <cellStyle name="Total 6 2 3 3 4" xfId="18902"/>
    <cellStyle name="Total 6 2 3 3 4 2" xfId="42523"/>
    <cellStyle name="Total 6 2 3 3 5" xfId="30715"/>
    <cellStyle name="Total 6 2 3 4" xfId="11068"/>
    <cellStyle name="Total 6 2 3 4 2" xfId="22878"/>
    <cellStyle name="Total 6 2 3 4 2 2" xfId="46497"/>
    <cellStyle name="Total 6 2 3 4 3" xfId="34689"/>
    <cellStyle name="Total 6 2 3 5" xfId="15360"/>
    <cellStyle name="Total 6 2 3 5 2" xfId="27170"/>
    <cellStyle name="Total 6 2 3 5 2 2" xfId="50789"/>
    <cellStyle name="Total 6 2 3 5 3" xfId="38981"/>
    <cellStyle name="Total 6 2 3 6" xfId="17520"/>
    <cellStyle name="Total 6 2 3 6 2" xfId="41141"/>
    <cellStyle name="Total 6 2 3 7" xfId="29333"/>
    <cellStyle name="Total 6 2 4" xfId="6598"/>
    <cellStyle name="Total 6 2 4 2" xfId="12883"/>
    <cellStyle name="Total 6 2 4 2 2" xfId="24693"/>
    <cellStyle name="Total 6 2 4 2 2 2" xfId="48312"/>
    <cellStyle name="Total 6 2 4 2 3" xfId="36504"/>
    <cellStyle name="Total 6 2 4 3" xfId="15342"/>
    <cellStyle name="Total 6 2 4 3 2" xfId="27152"/>
    <cellStyle name="Total 6 2 4 3 2 2" xfId="50771"/>
    <cellStyle name="Total 6 2 4 3 3" xfId="38963"/>
    <cellStyle name="Total 6 2 4 4" xfId="18412"/>
    <cellStyle name="Total 6 2 4 4 2" xfId="42033"/>
    <cellStyle name="Total 6 2 4 5" xfId="30225"/>
    <cellStyle name="Total 6 2 5" xfId="6640"/>
    <cellStyle name="Total 6 2 5 2" xfId="12925"/>
    <cellStyle name="Total 6 2 5 2 2" xfId="24735"/>
    <cellStyle name="Total 6 2 5 2 2 2" xfId="48354"/>
    <cellStyle name="Total 6 2 5 2 3" xfId="36546"/>
    <cellStyle name="Total 6 2 5 3" xfId="11570"/>
    <cellStyle name="Total 6 2 5 3 2" xfId="23380"/>
    <cellStyle name="Total 6 2 5 3 2 2" xfId="46999"/>
    <cellStyle name="Total 6 2 5 3 3" xfId="35191"/>
    <cellStyle name="Total 6 2 5 4" xfId="18454"/>
    <cellStyle name="Total 6 2 5 4 2" xfId="42075"/>
    <cellStyle name="Total 6 2 5 5" xfId="30267"/>
    <cellStyle name="Total 6 2 6" xfId="9421"/>
    <cellStyle name="Total 6 2 6 2" xfId="21231"/>
    <cellStyle name="Total 6 2 6 2 2" xfId="44850"/>
    <cellStyle name="Total 6 2 6 3" xfId="33042"/>
    <cellStyle name="Total 6 2 7" xfId="12332"/>
    <cellStyle name="Total 6 2 7 2" xfId="24142"/>
    <cellStyle name="Total 6 2 7 2 2" xfId="47761"/>
    <cellStyle name="Total 6 2 7 3" xfId="35953"/>
    <cellStyle name="Total 6 2 8" xfId="16901"/>
    <cellStyle name="Total 6 2 8 2" xfId="40522"/>
    <cellStyle name="Total 6 2 9" xfId="28714"/>
    <cellStyle name="Total 6 3" xfId="3318"/>
    <cellStyle name="Total 6 3 2" xfId="5964"/>
    <cellStyle name="Total 6 3 2 2" xfId="8354"/>
    <cellStyle name="Total 6 3 2 2 2" xfId="14639"/>
    <cellStyle name="Total 6 3 2 2 2 2" xfId="26449"/>
    <cellStyle name="Total 6 3 2 2 2 2 2" xfId="50068"/>
    <cellStyle name="Total 6 3 2 2 2 3" xfId="38260"/>
    <cellStyle name="Total 6 3 2 2 3" xfId="8953"/>
    <cellStyle name="Total 6 3 2 2 3 2" xfId="20763"/>
    <cellStyle name="Total 6 3 2 2 3 2 2" xfId="44382"/>
    <cellStyle name="Total 6 3 2 2 3 3" xfId="32574"/>
    <cellStyle name="Total 6 3 2 2 4" xfId="20168"/>
    <cellStyle name="Total 6 3 2 2 4 2" xfId="43789"/>
    <cellStyle name="Total 6 3 2 2 5" xfId="31981"/>
    <cellStyle name="Total 6 3 2 3" xfId="8708"/>
    <cellStyle name="Total 6 3 2 3 2" xfId="14993"/>
    <cellStyle name="Total 6 3 2 3 2 2" xfId="26803"/>
    <cellStyle name="Total 6 3 2 3 2 2 2" xfId="50422"/>
    <cellStyle name="Total 6 3 2 3 2 3" xfId="38614"/>
    <cellStyle name="Total 6 3 2 3 3" xfId="11786"/>
    <cellStyle name="Total 6 3 2 3 3 2" xfId="23596"/>
    <cellStyle name="Total 6 3 2 3 3 2 2" xfId="47215"/>
    <cellStyle name="Total 6 3 2 3 3 3" xfId="35407"/>
    <cellStyle name="Total 6 3 2 3 4" xfId="20522"/>
    <cellStyle name="Total 6 3 2 3 4 2" xfId="44143"/>
    <cellStyle name="Total 6 3 2 3 5" xfId="32335"/>
    <cellStyle name="Total 6 3 2 4" xfId="12308"/>
    <cellStyle name="Total 6 3 2 4 2" xfId="24118"/>
    <cellStyle name="Total 6 3 2 4 2 2" xfId="47737"/>
    <cellStyle name="Total 6 3 2 4 3" xfId="35929"/>
    <cellStyle name="Total 6 3 2 5" xfId="15929"/>
    <cellStyle name="Total 6 3 2 5 2" xfId="27739"/>
    <cellStyle name="Total 6 3 2 5 2 2" xfId="51358"/>
    <cellStyle name="Total 6 3 2 5 3" xfId="39550"/>
    <cellStyle name="Total 6 3 2 6" xfId="17898"/>
    <cellStyle name="Total 6 3 2 6 2" xfId="41519"/>
    <cellStyle name="Total 6 3 2 7" xfId="29711"/>
    <cellStyle name="Total 6 3 3" xfId="7359"/>
    <cellStyle name="Total 6 3 3 2" xfId="13644"/>
    <cellStyle name="Total 6 3 3 2 2" xfId="25454"/>
    <cellStyle name="Total 6 3 3 2 2 2" xfId="49073"/>
    <cellStyle name="Total 6 3 3 2 3" xfId="37265"/>
    <cellStyle name="Total 6 3 3 3" xfId="16047"/>
    <cellStyle name="Total 6 3 3 3 2" xfId="27857"/>
    <cellStyle name="Total 6 3 3 3 2 2" xfId="51476"/>
    <cellStyle name="Total 6 3 3 3 3" xfId="39668"/>
    <cellStyle name="Total 6 3 3 4" xfId="19173"/>
    <cellStyle name="Total 6 3 3 4 2" xfId="42794"/>
    <cellStyle name="Total 6 3 3 5" xfId="30986"/>
    <cellStyle name="Total 6 3 4" xfId="7164"/>
    <cellStyle name="Total 6 3 4 2" xfId="13449"/>
    <cellStyle name="Total 6 3 4 2 2" xfId="25259"/>
    <cellStyle name="Total 6 3 4 2 2 2" xfId="48878"/>
    <cellStyle name="Total 6 3 4 2 3" xfId="37070"/>
    <cellStyle name="Total 6 3 4 3" xfId="11815"/>
    <cellStyle name="Total 6 3 4 3 2" xfId="23625"/>
    <cellStyle name="Total 6 3 4 3 2 2" xfId="47244"/>
    <cellStyle name="Total 6 3 4 3 3" xfId="35436"/>
    <cellStyle name="Total 6 3 4 4" xfId="18978"/>
    <cellStyle name="Total 6 3 4 4 2" xfId="42599"/>
    <cellStyle name="Total 6 3 4 5" xfId="30791"/>
    <cellStyle name="Total 6 3 5" xfId="10761"/>
    <cellStyle name="Total 6 3 5 2" xfId="22571"/>
    <cellStyle name="Total 6 3 5 2 2" xfId="46190"/>
    <cellStyle name="Total 6 3 5 3" xfId="34382"/>
    <cellStyle name="Total 6 3 6" xfId="16744"/>
    <cellStyle name="Total 6 3 6 2" xfId="28554"/>
    <cellStyle name="Total 6 3 6 2 2" xfId="52173"/>
    <cellStyle name="Total 6 3 6 3" xfId="40365"/>
    <cellStyle name="Total 6 3 7" xfId="17279"/>
    <cellStyle name="Total 6 3 7 2" xfId="40900"/>
    <cellStyle name="Total 6 3 8" xfId="29092"/>
    <cellStyle name="Total 6 4" xfId="3414"/>
    <cellStyle name="Total 6 4 2" xfId="6048"/>
    <cellStyle name="Total 6 4 2 2" xfId="8407"/>
    <cellStyle name="Total 6 4 2 2 2" xfId="14692"/>
    <cellStyle name="Total 6 4 2 2 2 2" xfId="26502"/>
    <cellStyle name="Total 6 4 2 2 2 2 2" xfId="50121"/>
    <cellStyle name="Total 6 4 2 2 2 3" xfId="38313"/>
    <cellStyle name="Total 6 4 2 2 3" xfId="12222"/>
    <cellStyle name="Total 6 4 2 2 3 2" xfId="24032"/>
    <cellStyle name="Total 6 4 2 2 3 2 2" xfId="47651"/>
    <cellStyle name="Total 6 4 2 2 3 3" xfId="35843"/>
    <cellStyle name="Total 6 4 2 2 4" xfId="20221"/>
    <cellStyle name="Total 6 4 2 2 4 2" xfId="43842"/>
    <cellStyle name="Total 6 4 2 2 5" xfId="32034"/>
    <cellStyle name="Total 6 4 2 3" xfId="8754"/>
    <cellStyle name="Total 6 4 2 3 2" xfId="15039"/>
    <cellStyle name="Total 6 4 2 3 2 2" xfId="26849"/>
    <cellStyle name="Total 6 4 2 3 2 2 2" xfId="50468"/>
    <cellStyle name="Total 6 4 2 3 2 3" xfId="38660"/>
    <cellStyle name="Total 6 4 2 3 3" xfId="10557"/>
    <cellStyle name="Total 6 4 2 3 3 2" xfId="22367"/>
    <cellStyle name="Total 6 4 2 3 3 2 2" xfId="45986"/>
    <cellStyle name="Total 6 4 2 3 3 3" xfId="34178"/>
    <cellStyle name="Total 6 4 2 3 4" xfId="20568"/>
    <cellStyle name="Total 6 4 2 3 4 2" xfId="44189"/>
    <cellStyle name="Total 6 4 2 3 5" xfId="32381"/>
    <cellStyle name="Total 6 4 2 4" xfId="12374"/>
    <cellStyle name="Total 6 4 2 4 2" xfId="24184"/>
    <cellStyle name="Total 6 4 2 4 2 2" xfId="47803"/>
    <cellStyle name="Total 6 4 2 4 3" xfId="35995"/>
    <cellStyle name="Total 6 4 2 5" xfId="9647"/>
    <cellStyle name="Total 6 4 2 5 2" xfId="21457"/>
    <cellStyle name="Total 6 4 2 5 2 2" xfId="45076"/>
    <cellStyle name="Total 6 4 2 5 3" xfId="33268"/>
    <cellStyle name="Total 6 4 2 6" xfId="17944"/>
    <cellStyle name="Total 6 4 2 6 2" xfId="41565"/>
    <cellStyle name="Total 6 4 2 7" xfId="29757"/>
    <cellStyle name="Total 6 4 3" xfId="7416"/>
    <cellStyle name="Total 6 4 3 2" xfId="13701"/>
    <cellStyle name="Total 6 4 3 2 2" xfId="25511"/>
    <cellStyle name="Total 6 4 3 2 2 2" xfId="49130"/>
    <cellStyle name="Total 6 4 3 2 3" xfId="37322"/>
    <cellStyle name="Total 6 4 3 3" xfId="10239"/>
    <cellStyle name="Total 6 4 3 3 2" xfId="22049"/>
    <cellStyle name="Total 6 4 3 3 2 2" xfId="45668"/>
    <cellStyle name="Total 6 4 3 3 3" xfId="33860"/>
    <cellStyle name="Total 6 4 3 4" xfId="19230"/>
    <cellStyle name="Total 6 4 3 4 2" xfId="42851"/>
    <cellStyle name="Total 6 4 3 5" xfId="31043"/>
    <cellStyle name="Total 6 4 4" xfId="7172"/>
    <cellStyle name="Total 6 4 4 2" xfId="13457"/>
    <cellStyle name="Total 6 4 4 2 2" xfId="25267"/>
    <cellStyle name="Total 6 4 4 2 2 2" xfId="48886"/>
    <cellStyle name="Total 6 4 4 2 3" xfId="37078"/>
    <cellStyle name="Total 6 4 4 3" xfId="11803"/>
    <cellStyle name="Total 6 4 4 3 2" xfId="23613"/>
    <cellStyle name="Total 6 4 4 3 2 2" xfId="47232"/>
    <cellStyle name="Total 6 4 4 3 3" xfId="35424"/>
    <cellStyle name="Total 6 4 4 4" xfId="18986"/>
    <cellStyle name="Total 6 4 4 4 2" xfId="42607"/>
    <cellStyle name="Total 6 4 4 5" xfId="30799"/>
    <cellStyle name="Total 6 4 5" xfId="10837"/>
    <cellStyle name="Total 6 4 5 2" xfId="22647"/>
    <cellStyle name="Total 6 4 5 2 2" xfId="46266"/>
    <cellStyle name="Total 6 4 5 3" xfId="34458"/>
    <cellStyle name="Total 6 4 6" xfId="16393"/>
    <cellStyle name="Total 6 4 6 2" xfId="28203"/>
    <cellStyle name="Total 6 4 6 2 2" xfId="51822"/>
    <cellStyle name="Total 6 4 6 3" xfId="40014"/>
    <cellStyle name="Total 6 4 7" xfId="17331"/>
    <cellStyle name="Total 6 4 7 2" xfId="40952"/>
    <cellStyle name="Total 6 4 8" xfId="29144"/>
    <cellStyle name="Total 6 5" xfId="3495"/>
    <cellStyle name="Total 6 5 2" xfId="6104"/>
    <cellStyle name="Total 6 5 2 2" xfId="8463"/>
    <cellStyle name="Total 6 5 2 2 2" xfId="14748"/>
    <cellStyle name="Total 6 5 2 2 2 2" xfId="26558"/>
    <cellStyle name="Total 6 5 2 2 2 2 2" xfId="50177"/>
    <cellStyle name="Total 6 5 2 2 2 3" xfId="38369"/>
    <cellStyle name="Total 6 5 2 2 3" xfId="9711"/>
    <cellStyle name="Total 6 5 2 2 3 2" xfId="21521"/>
    <cellStyle name="Total 6 5 2 2 3 2 2" xfId="45140"/>
    <cellStyle name="Total 6 5 2 2 3 3" xfId="33332"/>
    <cellStyle name="Total 6 5 2 2 4" xfId="20277"/>
    <cellStyle name="Total 6 5 2 2 4 2" xfId="43898"/>
    <cellStyle name="Total 6 5 2 2 5" xfId="32090"/>
    <cellStyle name="Total 6 5 2 3" xfId="8810"/>
    <cellStyle name="Total 6 5 2 3 2" xfId="15095"/>
    <cellStyle name="Total 6 5 2 3 2 2" xfId="26905"/>
    <cellStyle name="Total 6 5 2 3 2 2 2" xfId="50524"/>
    <cellStyle name="Total 6 5 2 3 2 3" xfId="38716"/>
    <cellStyle name="Total 6 5 2 3 3" xfId="15349"/>
    <cellStyle name="Total 6 5 2 3 3 2" xfId="27159"/>
    <cellStyle name="Total 6 5 2 3 3 2 2" xfId="50778"/>
    <cellStyle name="Total 6 5 2 3 3 3" xfId="38970"/>
    <cellStyle name="Total 6 5 2 3 4" xfId="20624"/>
    <cellStyle name="Total 6 5 2 3 4 2" xfId="44245"/>
    <cellStyle name="Total 6 5 2 3 5" xfId="32437"/>
    <cellStyle name="Total 6 5 2 4" xfId="12430"/>
    <cellStyle name="Total 6 5 2 4 2" xfId="24240"/>
    <cellStyle name="Total 6 5 2 4 2 2" xfId="47859"/>
    <cellStyle name="Total 6 5 2 4 3" xfId="36051"/>
    <cellStyle name="Total 6 5 2 5" xfId="16519"/>
    <cellStyle name="Total 6 5 2 5 2" xfId="28329"/>
    <cellStyle name="Total 6 5 2 5 2 2" xfId="51948"/>
    <cellStyle name="Total 6 5 2 5 3" xfId="40140"/>
    <cellStyle name="Total 6 5 2 6" xfId="18000"/>
    <cellStyle name="Total 6 5 2 6 2" xfId="41621"/>
    <cellStyle name="Total 6 5 2 7" xfId="29813"/>
    <cellStyle name="Total 6 5 3" xfId="7497"/>
    <cellStyle name="Total 6 5 3 2" xfId="13782"/>
    <cellStyle name="Total 6 5 3 2 2" xfId="25592"/>
    <cellStyle name="Total 6 5 3 2 2 2" xfId="49211"/>
    <cellStyle name="Total 6 5 3 2 3" xfId="37403"/>
    <cellStyle name="Total 6 5 3 3" xfId="11698"/>
    <cellStyle name="Total 6 5 3 3 2" xfId="23508"/>
    <cellStyle name="Total 6 5 3 3 2 2" xfId="47127"/>
    <cellStyle name="Total 6 5 3 3 3" xfId="35319"/>
    <cellStyle name="Total 6 5 3 4" xfId="19311"/>
    <cellStyle name="Total 6 5 3 4 2" xfId="42932"/>
    <cellStyle name="Total 6 5 3 5" xfId="31124"/>
    <cellStyle name="Total 6 5 4" xfId="6439"/>
    <cellStyle name="Total 6 5 4 2" xfId="12725"/>
    <cellStyle name="Total 6 5 4 2 2" xfId="24535"/>
    <cellStyle name="Total 6 5 4 2 2 2" xfId="48154"/>
    <cellStyle name="Total 6 5 4 2 3" xfId="36346"/>
    <cellStyle name="Total 6 5 4 3" xfId="16274"/>
    <cellStyle name="Total 6 5 4 3 2" xfId="28084"/>
    <cellStyle name="Total 6 5 4 3 2 2" xfId="51703"/>
    <cellStyle name="Total 6 5 4 3 3" xfId="39895"/>
    <cellStyle name="Total 6 5 4 4" xfId="18254"/>
    <cellStyle name="Total 6 5 4 4 2" xfId="41875"/>
    <cellStyle name="Total 6 5 4 5" xfId="30067"/>
    <cellStyle name="Total 6 5 5" xfId="10918"/>
    <cellStyle name="Total 6 5 5 2" xfId="22728"/>
    <cellStyle name="Total 6 5 5 2 2" xfId="46347"/>
    <cellStyle name="Total 6 5 5 3" xfId="34539"/>
    <cellStyle name="Total 6 5 6" xfId="11863"/>
    <cellStyle name="Total 6 5 6 2" xfId="23673"/>
    <cellStyle name="Total 6 5 6 2 2" xfId="47292"/>
    <cellStyle name="Total 6 5 6 3" xfId="35484"/>
    <cellStyle name="Total 6 5 7" xfId="17412"/>
    <cellStyle name="Total 6 5 7 2" xfId="41033"/>
    <cellStyle name="Total 6 5 8" xfId="29225"/>
    <cellStyle name="Total 6 6" xfId="3408"/>
    <cellStyle name="Total 6 6 2" xfId="7410"/>
    <cellStyle name="Total 6 6 2 2" xfId="13695"/>
    <cellStyle name="Total 6 6 2 2 2" xfId="25505"/>
    <cellStyle name="Total 6 6 2 2 2 2" xfId="49124"/>
    <cellStyle name="Total 6 6 2 2 3" xfId="37316"/>
    <cellStyle name="Total 6 6 2 3" xfId="16642"/>
    <cellStyle name="Total 6 6 2 3 2" xfId="28452"/>
    <cellStyle name="Total 6 6 2 3 2 2" xfId="52071"/>
    <cellStyle name="Total 6 6 2 3 3" xfId="40263"/>
    <cellStyle name="Total 6 6 2 4" xfId="19224"/>
    <cellStyle name="Total 6 6 2 4 2" xfId="42845"/>
    <cellStyle name="Total 6 6 2 5" xfId="31037"/>
    <cellStyle name="Total 6 6 3" xfId="7981"/>
    <cellStyle name="Total 6 6 3 2" xfId="14266"/>
    <cellStyle name="Total 6 6 3 2 2" xfId="26076"/>
    <cellStyle name="Total 6 6 3 2 2 2" xfId="49695"/>
    <cellStyle name="Total 6 6 3 2 3" xfId="37887"/>
    <cellStyle name="Total 6 6 3 3" xfId="10644"/>
    <cellStyle name="Total 6 6 3 3 2" xfId="22454"/>
    <cellStyle name="Total 6 6 3 3 2 2" xfId="46073"/>
    <cellStyle name="Total 6 6 3 3 3" xfId="34265"/>
    <cellStyle name="Total 6 6 3 4" xfId="19795"/>
    <cellStyle name="Total 6 6 3 4 2" xfId="43416"/>
    <cellStyle name="Total 6 6 3 5" xfId="31608"/>
    <cellStyle name="Total 6 6 4" xfId="10831"/>
    <cellStyle name="Total 6 6 4 2" xfId="22641"/>
    <cellStyle name="Total 6 6 4 2 2" xfId="46260"/>
    <cellStyle name="Total 6 6 4 3" xfId="34452"/>
    <cellStyle name="Total 6 6 5" xfId="10040"/>
    <cellStyle name="Total 6 6 5 2" xfId="21850"/>
    <cellStyle name="Total 6 6 5 2 2" xfId="45469"/>
    <cellStyle name="Total 6 6 5 3" xfId="33661"/>
    <cellStyle name="Total 6 6 6" xfId="17325"/>
    <cellStyle name="Total 6 6 6 2" xfId="40946"/>
    <cellStyle name="Total 6 6 7" xfId="29138"/>
    <cellStyle name="Total 6 7" xfId="668"/>
    <cellStyle name="Total 6 7 2" xfId="6529"/>
    <cellStyle name="Total 6 7 2 2" xfId="12814"/>
    <cellStyle name="Total 6 7 2 2 2" xfId="24624"/>
    <cellStyle name="Total 6 7 2 2 2 2" xfId="48243"/>
    <cellStyle name="Total 6 7 2 2 3" xfId="36435"/>
    <cellStyle name="Total 6 7 2 3" xfId="11386"/>
    <cellStyle name="Total 6 7 2 3 2" xfId="23196"/>
    <cellStyle name="Total 6 7 2 3 2 2" xfId="46815"/>
    <cellStyle name="Total 6 7 2 3 3" xfId="35007"/>
    <cellStyle name="Total 6 7 2 4" xfId="18343"/>
    <cellStyle name="Total 6 7 2 4 2" xfId="41964"/>
    <cellStyle name="Total 6 7 2 5" xfId="30156"/>
    <cellStyle name="Total 6 7 3" xfId="6460"/>
    <cellStyle name="Total 6 7 3 2" xfId="12746"/>
    <cellStyle name="Total 6 7 3 2 2" xfId="24556"/>
    <cellStyle name="Total 6 7 3 2 2 2" xfId="48175"/>
    <cellStyle name="Total 6 7 3 2 3" xfId="36367"/>
    <cellStyle name="Total 6 7 3 3" xfId="15741"/>
    <cellStyle name="Total 6 7 3 3 2" xfId="27551"/>
    <cellStyle name="Total 6 7 3 3 2 2" xfId="51170"/>
    <cellStyle name="Total 6 7 3 3 3" xfId="39362"/>
    <cellStyle name="Total 6 7 3 4" xfId="18275"/>
    <cellStyle name="Total 6 7 3 4 2" xfId="41896"/>
    <cellStyle name="Total 6 7 3 5" xfId="30088"/>
    <cellStyle name="Total 6 7 4" xfId="9323"/>
    <cellStyle name="Total 6 7 4 2" xfId="21133"/>
    <cellStyle name="Total 6 7 4 2 2" xfId="44752"/>
    <cellStyle name="Total 6 7 4 3" xfId="32944"/>
    <cellStyle name="Total 6 7 5" xfId="11702"/>
    <cellStyle name="Total 6 7 5 2" xfId="23512"/>
    <cellStyle name="Total 6 7 5 2 2" xfId="47131"/>
    <cellStyle name="Total 6 7 5 3" xfId="35323"/>
    <cellStyle name="Total 6 7 6" xfId="16868"/>
    <cellStyle name="Total 6 7 6 2" xfId="40489"/>
    <cellStyle name="Total 6 7 7" xfId="28681"/>
    <cellStyle name="Total 7" xfId="705"/>
    <cellStyle name="Total 8" xfId="738"/>
    <cellStyle name="Total 8 2" xfId="1197"/>
    <cellStyle name="Total 8 2 2" xfId="1401"/>
    <cellStyle name="Total 8 2 2 2" xfId="2254"/>
    <cellStyle name="Total 8 2 2 2 2" xfId="4900"/>
    <cellStyle name="Total 8 2 2 2 2 2" xfId="8072"/>
    <cellStyle name="Total 8 2 2 2 2 2 2" xfId="14357"/>
    <cellStyle name="Total 8 2 2 2 2 2 2 2" xfId="26167"/>
    <cellStyle name="Total 8 2 2 2 2 2 2 2 2" xfId="49786"/>
    <cellStyle name="Total 8 2 2 2 2 2 2 3" xfId="37978"/>
    <cellStyle name="Total 8 2 2 2 2 2 3" xfId="15518"/>
    <cellStyle name="Total 8 2 2 2 2 2 3 2" xfId="27328"/>
    <cellStyle name="Total 8 2 2 2 2 2 3 2 2" xfId="50947"/>
    <cellStyle name="Total 8 2 2 2 2 2 3 3" xfId="39139"/>
    <cellStyle name="Total 8 2 2 2 2 2 4" xfId="19886"/>
    <cellStyle name="Total 8 2 2 2 2 2 4 2" xfId="43507"/>
    <cellStyle name="Total 8 2 2 2 2 2 5" xfId="31699"/>
    <cellStyle name="Total 8 2 2 2 2 3" xfId="6821"/>
    <cellStyle name="Total 8 2 2 2 2 3 2" xfId="13106"/>
    <cellStyle name="Total 8 2 2 2 2 3 2 2" xfId="24916"/>
    <cellStyle name="Total 8 2 2 2 2 3 2 2 2" xfId="48535"/>
    <cellStyle name="Total 8 2 2 2 2 3 2 3" xfId="36727"/>
    <cellStyle name="Total 8 2 2 2 2 3 3" xfId="9887"/>
    <cellStyle name="Total 8 2 2 2 2 3 3 2" xfId="21697"/>
    <cellStyle name="Total 8 2 2 2 2 3 3 2 2" xfId="45316"/>
    <cellStyle name="Total 8 2 2 2 2 3 3 3" xfId="33508"/>
    <cellStyle name="Total 8 2 2 2 2 3 4" xfId="18635"/>
    <cellStyle name="Total 8 2 2 2 2 3 4 2" xfId="42256"/>
    <cellStyle name="Total 8 2 2 2 2 3 5" xfId="30448"/>
    <cellStyle name="Total 8 2 2 2 2 4" xfId="11775"/>
    <cellStyle name="Total 8 2 2 2 2 4 2" xfId="23585"/>
    <cellStyle name="Total 8 2 2 2 2 4 2 2" xfId="47204"/>
    <cellStyle name="Total 8 2 2 2 2 4 3" xfId="35396"/>
    <cellStyle name="Total 8 2 2 2 2 5" xfId="11719"/>
    <cellStyle name="Total 8 2 2 2 2 5 2" xfId="23529"/>
    <cellStyle name="Total 8 2 2 2 2 5 2 2" xfId="47148"/>
    <cellStyle name="Total 8 2 2 2 2 5 3" xfId="35340"/>
    <cellStyle name="Total 8 2 2 2 2 6" xfId="17799"/>
    <cellStyle name="Total 8 2 2 2 2 6 2" xfId="41420"/>
    <cellStyle name="Total 8 2 2 2 2 7" xfId="29612"/>
    <cellStyle name="Total 8 2 2 2 3" xfId="7084"/>
    <cellStyle name="Total 8 2 2 2 3 2" xfId="13369"/>
    <cellStyle name="Total 8 2 2 2 3 2 2" xfId="25179"/>
    <cellStyle name="Total 8 2 2 2 3 2 2 2" xfId="48798"/>
    <cellStyle name="Total 8 2 2 2 3 2 3" xfId="36990"/>
    <cellStyle name="Total 8 2 2 2 3 3" xfId="11268"/>
    <cellStyle name="Total 8 2 2 2 3 3 2" xfId="23078"/>
    <cellStyle name="Total 8 2 2 2 3 3 2 2" xfId="46697"/>
    <cellStyle name="Total 8 2 2 2 3 3 3" xfId="34889"/>
    <cellStyle name="Total 8 2 2 2 3 4" xfId="18898"/>
    <cellStyle name="Total 8 2 2 2 3 4 2" xfId="42519"/>
    <cellStyle name="Total 8 2 2 2 3 5" xfId="30711"/>
    <cellStyle name="Total 8 2 2 2 4" xfId="8250"/>
    <cellStyle name="Total 8 2 2 2 4 2" xfId="14535"/>
    <cellStyle name="Total 8 2 2 2 4 2 2" xfId="26345"/>
    <cellStyle name="Total 8 2 2 2 4 2 2 2" xfId="49964"/>
    <cellStyle name="Total 8 2 2 2 4 2 3" xfId="38156"/>
    <cellStyle name="Total 8 2 2 2 4 3" xfId="15442"/>
    <cellStyle name="Total 8 2 2 2 4 3 2" xfId="27252"/>
    <cellStyle name="Total 8 2 2 2 4 3 2 2" xfId="50871"/>
    <cellStyle name="Total 8 2 2 2 4 3 3" xfId="39063"/>
    <cellStyle name="Total 8 2 2 2 4 4" xfId="20064"/>
    <cellStyle name="Total 8 2 2 2 4 4 2" xfId="43685"/>
    <cellStyle name="Total 8 2 2 2 4 5" xfId="31877"/>
    <cellStyle name="Total 8 2 2 2 5" xfId="10216"/>
    <cellStyle name="Total 8 2 2 2 5 2" xfId="22026"/>
    <cellStyle name="Total 8 2 2 2 5 2 2" xfId="45645"/>
    <cellStyle name="Total 8 2 2 2 5 3" xfId="33837"/>
    <cellStyle name="Total 8 2 2 2 6" xfId="16436"/>
    <cellStyle name="Total 8 2 2 2 6 2" xfId="28246"/>
    <cellStyle name="Total 8 2 2 2 6 2 2" xfId="51865"/>
    <cellStyle name="Total 8 2 2 2 6 3" xfId="40057"/>
    <cellStyle name="Total 8 2 2 2 7" xfId="17180"/>
    <cellStyle name="Total 8 2 2 2 7 2" xfId="40801"/>
    <cellStyle name="Total 8 2 2 2 8" xfId="28993"/>
    <cellStyle name="Total 8 2 2 3" xfId="4072"/>
    <cellStyle name="Total 8 2 2 3 2" xfId="7834"/>
    <cellStyle name="Total 8 2 2 3 2 2" xfId="14119"/>
    <cellStyle name="Total 8 2 2 3 2 2 2" xfId="25929"/>
    <cellStyle name="Total 8 2 2 3 2 2 2 2" xfId="49548"/>
    <cellStyle name="Total 8 2 2 3 2 2 3" xfId="37740"/>
    <cellStyle name="Total 8 2 2 3 2 3" xfId="10004"/>
    <cellStyle name="Total 8 2 2 3 2 3 2" xfId="21814"/>
    <cellStyle name="Total 8 2 2 3 2 3 2 2" xfId="45433"/>
    <cellStyle name="Total 8 2 2 3 2 3 3" xfId="33625"/>
    <cellStyle name="Total 8 2 2 3 2 4" xfId="19648"/>
    <cellStyle name="Total 8 2 2 3 2 4 2" xfId="43269"/>
    <cellStyle name="Total 8 2 2 3 2 5" xfId="31461"/>
    <cellStyle name="Total 8 2 2 3 3" xfId="8000"/>
    <cellStyle name="Total 8 2 2 3 3 2" xfId="14285"/>
    <cellStyle name="Total 8 2 2 3 3 2 2" xfId="26095"/>
    <cellStyle name="Total 8 2 2 3 3 2 2 2" xfId="49714"/>
    <cellStyle name="Total 8 2 2 3 3 2 3" xfId="37906"/>
    <cellStyle name="Total 8 2 2 3 3 3" xfId="15358"/>
    <cellStyle name="Total 8 2 2 3 3 3 2" xfId="27168"/>
    <cellStyle name="Total 8 2 2 3 3 3 2 2" xfId="50787"/>
    <cellStyle name="Total 8 2 2 3 3 3 3" xfId="38979"/>
    <cellStyle name="Total 8 2 2 3 3 4" xfId="19814"/>
    <cellStyle name="Total 8 2 2 3 3 4 2" xfId="43435"/>
    <cellStyle name="Total 8 2 2 3 3 5" xfId="31627"/>
    <cellStyle name="Total 8 2 2 3 4" xfId="11319"/>
    <cellStyle name="Total 8 2 2 3 4 2" xfId="23129"/>
    <cellStyle name="Total 8 2 2 3 4 2 2" xfId="46748"/>
    <cellStyle name="Total 8 2 2 3 4 3" xfId="34940"/>
    <cellStyle name="Total 8 2 2 3 5" xfId="9686"/>
    <cellStyle name="Total 8 2 2 3 5 2" xfId="21496"/>
    <cellStyle name="Total 8 2 2 3 5 2 2" xfId="45115"/>
    <cellStyle name="Total 8 2 2 3 5 3" xfId="33307"/>
    <cellStyle name="Total 8 2 2 3 6" xfId="17690"/>
    <cellStyle name="Total 8 2 2 3 6 2" xfId="41311"/>
    <cellStyle name="Total 8 2 2 3 7" xfId="29503"/>
    <cellStyle name="Total 8 2 2 4" xfId="6841"/>
    <cellStyle name="Total 8 2 2 4 2" xfId="13126"/>
    <cellStyle name="Total 8 2 2 4 2 2" xfId="24936"/>
    <cellStyle name="Total 8 2 2 4 2 2 2" xfId="48555"/>
    <cellStyle name="Total 8 2 2 4 2 3" xfId="36747"/>
    <cellStyle name="Total 8 2 2 4 3" xfId="15503"/>
    <cellStyle name="Total 8 2 2 4 3 2" xfId="27313"/>
    <cellStyle name="Total 8 2 2 4 3 2 2" xfId="50932"/>
    <cellStyle name="Total 8 2 2 4 3 3" xfId="39124"/>
    <cellStyle name="Total 8 2 2 4 4" xfId="18655"/>
    <cellStyle name="Total 8 2 2 4 4 2" xfId="42276"/>
    <cellStyle name="Total 8 2 2 4 5" xfId="30468"/>
    <cellStyle name="Total 8 2 2 5" xfId="8117"/>
    <cellStyle name="Total 8 2 2 5 2" xfId="14402"/>
    <cellStyle name="Total 8 2 2 5 2 2" xfId="26212"/>
    <cellStyle name="Total 8 2 2 5 2 2 2" xfId="49831"/>
    <cellStyle name="Total 8 2 2 5 2 3" xfId="38023"/>
    <cellStyle name="Total 8 2 2 5 3" xfId="10324"/>
    <cellStyle name="Total 8 2 2 5 3 2" xfId="22134"/>
    <cellStyle name="Total 8 2 2 5 3 2 2" xfId="45753"/>
    <cellStyle name="Total 8 2 2 5 3 3" xfId="33945"/>
    <cellStyle name="Total 8 2 2 5 4" xfId="19931"/>
    <cellStyle name="Total 8 2 2 5 4 2" xfId="43552"/>
    <cellStyle name="Total 8 2 2 5 5" xfId="31744"/>
    <cellStyle name="Total 8 2 2 6" xfId="9770"/>
    <cellStyle name="Total 8 2 2 6 2" xfId="21580"/>
    <cellStyle name="Total 8 2 2 6 2 2" xfId="45199"/>
    <cellStyle name="Total 8 2 2 6 3" xfId="33391"/>
    <cellStyle name="Total 8 2 2 7" xfId="10068"/>
    <cellStyle name="Total 8 2 2 7 2" xfId="21878"/>
    <cellStyle name="Total 8 2 2 7 2 2" xfId="45497"/>
    <cellStyle name="Total 8 2 2 7 3" xfId="33689"/>
    <cellStyle name="Total 8 2 2 8" xfId="17071"/>
    <cellStyle name="Total 8 2 2 8 2" xfId="40692"/>
    <cellStyle name="Total 8 2 2 9" xfId="28884"/>
    <cellStyle name="Total 8 2 3" xfId="3935"/>
    <cellStyle name="Total 8 2 3 2" xfId="7792"/>
    <cellStyle name="Total 8 2 3 2 2" xfId="14077"/>
    <cellStyle name="Total 8 2 3 2 2 2" xfId="25887"/>
    <cellStyle name="Total 8 2 3 2 2 2 2" xfId="49506"/>
    <cellStyle name="Total 8 2 3 2 2 3" xfId="37698"/>
    <cellStyle name="Total 8 2 3 2 3" xfId="16608"/>
    <cellStyle name="Total 8 2 3 2 3 2" xfId="28418"/>
    <cellStyle name="Total 8 2 3 2 3 2 2" xfId="52037"/>
    <cellStyle name="Total 8 2 3 2 3 3" xfId="40229"/>
    <cellStyle name="Total 8 2 3 2 4" xfId="19606"/>
    <cellStyle name="Total 8 2 3 2 4 2" xfId="43227"/>
    <cellStyle name="Total 8 2 3 2 5" xfId="31419"/>
    <cellStyle name="Total 8 2 3 3" xfId="6446"/>
    <cellStyle name="Total 8 2 3 3 2" xfId="12732"/>
    <cellStyle name="Total 8 2 3 3 2 2" xfId="24542"/>
    <cellStyle name="Total 8 2 3 3 2 2 2" xfId="48161"/>
    <cellStyle name="Total 8 2 3 3 2 3" xfId="36353"/>
    <cellStyle name="Total 8 2 3 3 3" xfId="16751"/>
    <cellStyle name="Total 8 2 3 3 3 2" xfId="28561"/>
    <cellStyle name="Total 8 2 3 3 3 2 2" xfId="52180"/>
    <cellStyle name="Total 8 2 3 3 3 3" xfId="40372"/>
    <cellStyle name="Total 8 2 3 3 4" xfId="18261"/>
    <cellStyle name="Total 8 2 3 3 4 2" xfId="41882"/>
    <cellStyle name="Total 8 2 3 3 5" xfId="30074"/>
    <cellStyle name="Total 8 2 3 4" xfId="11252"/>
    <cellStyle name="Total 8 2 3 4 2" xfId="23062"/>
    <cellStyle name="Total 8 2 3 4 2 2" xfId="46681"/>
    <cellStyle name="Total 8 2 3 4 3" xfId="34873"/>
    <cellStyle name="Total 8 2 3 5" xfId="11421"/>
    <cellStyle name="Total 8 2 3 5 2" xfId="23231"/>
    <cellStyle name="Total 8 2 3 5 2 2" xfId="46850"/>
    <cellStyle name="Total 8 2 3 5 3" xfId="35042"/>
    <cellStyle name="Total 8 2 3 6" xfId="17669"/>
    <cellStyle name="Total 8 2 3 6 2" xfId="41290"/>
    <cellStyle name="Total 8 2 3 7" xfId="29482"/>
    <cellStyle name="Total 8 2 4" xfId="6779"/>
    <cellStyle name="Total 8 2 4 2" xfId="13064"/>
    <cellStyle name="Total 8 2 4 2 2" xfId="24874"/>
    <cellStyle name="Total 8 2 4 2 2 2" xfId="48493"/>
    <cellStyle name="Total 8 2 4 2 3" xfId="36685"/>
    <cellStyle name="Total 8 2 4 3" xfId="9035"/>
    <cellStyle name="Total 8 2 4 3 2" xfId="20845"/>
    <cellStyle name="Total 8 2 4 3 2 2" xfId="44464"/>
    <cellStyle name="Total 8 2 4 3 3" xfId="32656"/>
    <cellStyle name="Total 8 2 4 4" xfId="18593"/>
    <cellStyle name="Total 8 2 4 4 2" xfId="42214"/>
    <cellStyle name="Total 8 2 4 5" xfId="30406"/>
    <cellStyle name="Total 8 2 5" xfId="7316"/>
    <cellStyle name="Total 8 2 5 2" xfId="13601"/>
    <cellStyle name="Total 8 2 5 2 2" xfId="25411"/>
    <cellStyle name="Total 8 2 5 2 2 2" xfId="49030"/>
    <cellStyle name="Total 8 2 5 2 3" xfId="37222"/>
    <cellStyle name="Total 8 2 5 3" xfId="16152"/>
    <cellStyle name="Total 8 2 5 3 2" xfId="27962"/>
    <cellStyle name="Total 8 2 5 3 2 2" xfId="51581"/>
    <cellStyle name="Total 8 2 5 3 3" xfId="39773"/>
    <cellStyle name="Total 8 2 5 4" xfId="19130"/>
    <cellStyle name="Total 8 2 5 4 2" xfId="42751"/>
    <cellStyle name="Total 8 2 5 5" xfId="30943"/>
    <cellStyle name="Total 8 2 6" xfId="9664"/>
    <cellStyle name="Total 8 2 6 2" xfId="21474"/>
    <cellStyle name="Total 8 2 6 2 2" xfId="45093"/>
    <cellStyle name="Total 8 2 6 3" xfId="33285"/>
    <cellStyle name="Total 8 2 7" xfId="10312"/>
    <cellStyle name="Total 8 2 7 2" xfId="22122"/>
    <cellStyle name="Total 8 2 7 2 2" xfId="45741"/>
    <cellStyle name="Total 8 2 7 3" xfId="33933"/>
    <cellStyle name="Total 8 2 8" xfId="17050"/>
    <cellStyle name="Total 8 2 8 2" xfId="40671"/>
    <cellStyle name="Total 8 2 9" xfId="28863"/>
    <cellStyle name="Total 8 3" xfId="3692"/>
    <cellStyle name="Total 8 3 2" xfId="7614"/>
    <cellStyle name="Total 8 3 2 2" xfId="13899"/>
    <cellStyle name="Total 8 3 2 2 2" xfId="25709"/>
    <cellStyle name="Total 8 3 2 2 2 2" xfId="49328"/>
    <cellStyle name="Total 8 3 2 2 3" xfId="37520"/>
    <cellStyle name="Total 8 3 2 3" xfId="16777"/>
    <cellStyle name="Total 8 3 2 3 2" xfId="28587"/>
    <cellStyle name="Total 8 3 2 3 2 2" xfId="52206"/>
    <cellStyle name="Total 8 3 2 3 3" xfId="40398"/>
    <cellStyle name="Total 8 3 2 4" xfId="19428"/>
    <cellStyle name="Total 8 3 2 4 2" xfId="43049"/>
    <cellStyle name="Total 8 3 2 5" xfId="31241"/>
    <cellStyle name="Total 8 3 3" xfId="8257"/>
    <cellStyle name="Total 8 3 3 2" xfId="14542"/>
    <cellStyle name="Total 8 3 3 2 2" xfId="26352"/>
    <cellStyle name="Total 8 3 3 2 2 2" xfId="49971"/>
    <cellStyle name="Total 8 3 3 2 3" xfId="38163"/>
    <cellStyle name="Total 8 3 3 3" xfId="15590"/>
    <cellStyle name="Total 8 3 3 3 2" xfId="27400"/>
    <cellStyle name="Total 8 3 3 3 2 2" xfId="51019"/>
    <cellStyle name="Total 8 3 3 3 3" xfId="39211"/>
    <cellStyle name="Total 8 3 3 4" xfId="20071"/>
    <cellStyle name="Total 8 3 3 4 2" xfId="43692"/>
    <cellStyle name="Total 8 3 3 5" xfId="31884"/>
    <cellStyle name="Total 8 3 4" xfId="11052"/>
    <cellStyle name="Total 8 3 4 2" xfId="22862"/>
    <cellStyle name="Total 8 3 4 2 2" xfId="46481"/>
    <cellStyle name="Total 8 3 4 3" xfId="34673"/>
    <cellStyle name="Total 8 3 5" xfId="9126"/>
    <cellStyle name="Total 8 3 5 2" xfId="20936"/>
    <cellStyle name="Total 8 3 5 2 2" xfId="44555"/>
    <cellStyle name="Total 8 3 5 3" xfId="32747"/>
    <cellStyle name="Total 8 3 6" xfId="17508"/>
    <cellStyle name="Total 8 3 6 2" xfId="41129"/>
    <cellStyle name="Total 8 3 7" xfId="29321"/>
    <cellStyle name="Total 8 4" xfId="6559"/>
    <cellStyle name="Total 8 4 2" xfId="12844"/>
    <cellStyle name="Total 8 4 2 2" xfId="24654"/>
    <cellStyle name="Total 8 4 2 2 2" xfId="48273"/>
    <cellStyle name="Total 8 4 2 3" xfId="36465"/>
    <cellStyle name="Total 8 4 3" xfId="12149"/>
    <cellStyle name="Total 8 4 3 2" xfId="23959"/>
    <cellStyle name="Total 8 4 3 2 2" xfId="47578"/>
    <cellStyle name="Total 8 4 3 3" xfId="35770"/>
    <cellStyle name="Total 8 4 4" xfId="18373"/>
    <cellStyle name="Total 8 4 4 2" xfId="41994"/>
    <cellStyle name="Total 8 4 5" xfId="30186"/>
    <cellStyle name="Total 8 5" xfId="6552"/>
    <cellStyle name="Total 8 5 2" xfId="12837"/>
    <cellStyle name="Total 8 5 2 2" xfId="24647"/>
    <cellStyle name="Total 8 5 2 2 2" xfId="48266"/>
    <cellStyle name="Total 8 5 2 3" xfId="36458"/>
    <cellStyle name="Total 8 5 3" xfId="11418"/>
    <cellStyle name="Total 8 5 3 2" xfId="23228"/>
    <cellStyle name="Total 8 5 3 2 2" xfId="46847"/>
    <cellStyle name="Total 8 5 3 3" xfId="35039"/>
    <cellStyle name="Total 8 5 4" xfId="18366"/>
    <cellStyle name="Total 8 5 4 2" xfId="41987"/>
    <cellStyle name="Total 8 5 5" xfId="30179"/>
    <cellStyle name="Total 8 6" xfId="9361"/>
    <cellStyle name="Total 8 6 2" xfId="21171"/>
    <cellStyle name="Total 8 6 2 2" xfId="44790"/>
    <cellStyle name="Total 8 6 3" xfId="32982"/>
    <cellStyle name="Total 8 7" xfId="16408"/>
    <cellStyle name="Total 8 7 2" xfId="28218"/>
    <cellStyle name="Total 8 7 2 2" xfId="51837"/>
    <cellStyle name="Total 8 7 3" xfId="40029"/>
    <cellStyle name="Total 8 8" xfId="16887"/>
    <cellStyle name="Total 8 8 2" xfId="40508"/>
    <cellStyle name="Total 8 9" xfId="28700"/>
    <cellStyle name="Total 9" xfId="970"/>
    <cellStyle name="Total 9 2" xfId="1198"/>
    <cellStyle name="Total 9 2 2" xfId="1402"/>
    <cellStyle name="Total 9 2 2 2" xfId="2255"/>
    <cellStyle name="Total 9 2 2 2 2" xfId="4901"/>
    <cellStyle name="Total 9 2 2 2 2 2" xfId="8073"/>
    <cellStyle name="Total 9 2 2 2 2 2 2" xfId="14358"/>
    <cellStyle name="Total 9 2 2 2 2 2 2 2" xfId="26168"/>
    <cellStyle name="Total 9 2 2 2 2 2 2 2 2" xfId="49787"/>
    <cellStyle name="Total 9 2 2 2 2 2 2 3" xfId="37979"/>
    <cellStyle name="Total 9 2 2 2 2 2 3" xfId="9059"/>
    <cellStyle name="Total 9 2 2 2 2 2 3 2" xfId="20869"/>
    <cellStyle name="Total 9 2 2 2 2 2 3 2 2" xfId="44488"/>
    <cellStyle name="Total 9 2 2 2 2 2 3 3" xfId="32680"/>
    <cellStyle name="Total 9 2 2 2 2 2 4" xfId="19887"/>
    <cellStyle name="Total 9 2 2 2 2 2 4 2" xfId="43508"/>
    <cellStyle name="Total 9 2 2 2 2 2 5" xfId="31700"/>
    <cellStyle name="Total 9 2 2 2 2 3" xfId="6642"/>
    <cellStyle name="Total 9 2 2 2 2 3 2" xfId="12927"/>
    <cellStyle name="Total 9 2 2 2 2 3 2 2" xfId="24737"/>
    <cellStyle name="Total 9 2 2 2 2 3 2 2 2" xfId="48356"/>
    <cellStyle name="Total 9 2 2 2 2 3 2 3" xfId="36548"/>
    <cellStyle name="Total 9 2 2 2 2 3 3" xfId="10424"/>
    <cellStyle name="Total 9 2 2 2 2 3 3 2" xfId="22234"/>
    <cellStyle name="Total 9 2 2 2 2 3 3 2 2" xfId="45853"/>
    <cellStyle name="Total 9 2 2 2 2 3 3 3" xfId="34045"/>
    <cellStyle name="Total 9 2 2 2 2 3 4" xfId="18456"/>
    <cellStyle name="Total 9 2 2 2 2 3 4 2" xfId="42077"/>
    <cellStyle name="Total 9 2 2 2 2 3 5" xfId="30269"/>
    <cellStyle name="Total 9 2 2 2 2 4" xfId="11776"/>
    <cellStyle name="Total 9 2 2 2 2 4 2" xfId="23586"/>
    <cellStyle name="Total 9 2 2 2 2 4 2 2" xfId="47205"/>
    <cellStyle name="Total 9 2 2 2 2 4 3" xfId="35397"/>
    <cellStyle name="Total 9 2 2 2 2 5" xfId="10670"/>
    <cellStyle name="Total 9 2 2 2 2 5 2" xfId="22480"/>
    <cellStyle name="Total 9 2 2 2 2 5 2 2" xfId="46099"/>
    <cellStyle name="Total 9 2 2 2 2 5 3" xfId="34291"/>
    <cellStyle name="Total 9 2 2 2 2 6" xfId="17800"/>
    <cellStyle name="Total 9 2 2 2 2 6 2" xfId="41421"/>
    <cellStyle name="Total 9 2 2 2 2 7" xfId="29613"/>
    <cellStyle name="Total 9 2 2 2 3" xfId="7085"/>
    <cellStyle name="Total 9 2 2 2 3 2" xfId="13370"/>
    <cellStyle name="Total 9 2 2 2 3 2 2" xfId="25180"/>
    <cellStyle name="Total 9 2 2 2 3 2 2 2" xfId="48799"/>
    <cellStyle name="Total 9 2 2 2 3 2 3" xfId="36991"/>
    <cellStyle name="Total 9 2 2 2 3 3" xfId="10254"/>
    <cellStyle name="Total 9 2 2 2 3 3 2" xfId="22064"/>
    <cellStyle name="Total 9 2 2 2 3 3 2 2" xfId="45683"/>
    <cellStyle name="Total 9 2 2 2 3 3 3" xfId="33875"/>
    <cellStyle name="Total 9 2 2 2 3 4" xfId="18899"/>
    <cellStyle name="Total 9 2 2 2 3 4 2" xfId="42520"/>
    <cellStyle name="Total 9 2 2 2 3 5" xfId="30712"/>
    <cellStyle name="Total 9 2 2 2 4" xfId="7263"/>
    <cellStyle name="Total 9 2 2 2 4 2" xfId="13548"/>
    <cellStyle name="Total 9 2 2 2 4 2 2" xfId="25358"/>
    <cellStyle name="Total 9 2 2 2 4 2 2 2" xfId="48977"/>
    <cellStyle name="Total 9 2 2 2 4 2 3" xfId="37169"/>
    <cellStyle name="Total 9 2 2 2 4 3" xfId="16327"/>
    <cellStyle name="Total 9 2 2 2 4 3 2" xfId="28137"/>
    <cellStyle name="Total 9 2 2 2 4 3 2 2" xfId="51756"/>
    <cellStyle name="Total 9 2 2 2 4 3 3" xfId="39948"/>
    <cellStyle name="Total 9 2 2 2 4 4" xfId="19077"/>
    <cellStyle name="Total 9 2 2 2 4 4 2" xfId="42698"/>
    <cellStyle name="Total 9 2 2 2 4 5" xfId="30890"/>
    <cellStyle name="Total 9 2 2 2 5" xfId="10217"/>
    <cellStyle name="Total 9 2 2 2 5 2" xfId="22027"/>
    <cellStyle name="Total 9 2 2 2 5 2 2" xfId="45646"/>
    <cellStyle name="Total 9 2 2 2 5 3" xfId="33838"/>
    <cellStyle name="Total 9 2 2 2 6" xfId="8960"/>
    <cellStyle name="Total 9 2 2 2 6 2" xfId="20770"/>
    <cellStyle name="Total 9 2 2 2 6 2 2" xfId="44389"/>
    <cellStyle name="Total 9 2 2 2 6 3" xfId="32581"/>
    <cellStyle name="Total 9 2 2 2 7" xfId="17181"/>
    <cellStyle name="Total 9 2 2 2 7 2" xfId="40802"/>
    <cellStyle name="Total 9 2 2 2 8" xfId="28994"/>
    <cellStyle name="Total 9 2 2 3" xfId="4073"/>
    <cellStyle name="Total 9 2 2 3 2" xfId="7835"/>
    <cellStyle name="Total 9 2 2 3 2 2" xfId="14120"/>
    <cellStyle name="Total 9 2 2 3 2 2 2" xfId="25930"/>
    <cellStyle name="Total 9 2 2 3 2 2 2 2" xfId="49549"/>
    <cellStyle name="Total 9 2 2 3 2 2 3" xfId="37741"/>
    <cellStyle name="Total 9 2 2 3 2 3" xfId="12258"/>
    <cellStyle name="Total 9 2 2 3 2 3 2" xfId="24068"/>
    <cellStyle name="Total 9 2 2 3 2 3 2 2" xfId="47687"/>
    <cellStyle name="Total 9 2 2 3 2 3 3" xfId="35879"/>
    <cellStyle name="Total 9 2 2 3 2 4" xfId="19649"/>
    <cellStyle name="Total 9 2 2 3 2 4 2" xfId="43270"/>
    <cellStyle name="Total 9 2 2 3 2 5" xfId="31462"/>
    <cellStyle name="Total 9 2 2 3 3" xfId="7011"/>
    <cellStyle name="Total 9 2 2 3 3 2" xfId="13296"/>
    <cellStyle name="Total 9 2 2 3 3 2 2" xfId="25106"/>
    <cellStyle name="Total 9 2 2 3 3 2 2 2" xfId="48725"/>
    <cellStyle name="Total 9 2 2 3 3 2 3" xfId="36917"/>
    <cellStyle name="Total 9 2 2 3 3 3" xfId="9211"/>
    <cellStyle name="Total 9 2 2 3 3 3 2" xfId="21021"/>
    <cellStyle name="Total 9 2 2 3 3 3 2 2" xfId="44640"/>
    <cellStyle name="Total 9 2 2 3 3 3 3" xfId="32832"/>
    <cellStyle name="Total 9 2 2 3 3 4" xfId="18825"/>
    <cellStyle name="Total 9 2 2 3 3 4 2" xfId="42446"/>
    <cellStyle name="Total 9 2 2 3 3 5" xfId="30638"/>
    <cellStyle name="Total 9 2 2 3 4" xfId="11320"/>
    <cellStyle name="Total 9 2 2 3 4 2" xfId="23130"/>
    <cellStyle name="Total 9 2 2 3 4 2 2" xfId="46749"/>
    <cellStyle name="Total 9 2 2 3 4 3" xfId="34941"/>
    <cellStyle name="Total 9 2 2 3 5" xfId="10100"/>
    <cellStyle name="Total 9 2 2 3 5 2" xfId="21910"/>
    <cellStyle name="Total 9 2 2 3 5 2 2" xfId="45529"/>
    <cellStyle name="Total 9 2 2 3 5 3" xfId="33721"/>
    <cellStyle name="Total 9 2 2 3 6" xfId="17691"/>
    <cellStyle name="Total 9 2 2 3 6 2" xfId="41312"/>
    <cellStyle name="Total 9 2 2 3 7" xfId="29504"/>
    <cellStyle name="Total 9 2 2 4" xfId="6842"/>
    <cellStyle name="Total 9 2 2 4 2" xfId="13127"/>
    <cellStyle name="Total 9 2 2 4 2 2" xfId="24937"/>
    <cellStyle name="Total 9 2 2 4 2 2 2" xfId="48556"/>
    <cellStyle name="Total 9 2 2 4 2 3" xfId="36748"/>
    <cellStyle name="Total 9 2 2 4 3" xfId="9268"/>
    <cellStyle name="Total 9 2 2 4 3 2" xfId="21078"/>
    <cellStyle name="Total 9 2 2 4 3 2 2" xfId="44697"/>
    <cellStyle name="Total 9 2 2 4 3 3" xfId="32889"/>
    <cellStyle name="Total 9 2 2 4 4" xfId="18656"/>
    <cellStyle name="Total 9 2 2 4 4 2" xfId="42277"/>
    <cellStyle name="Total 9 2 2 4 5" xfId="30469"/>
    <cellStyle name="Total 9 2 2 5" xfId="7126"/>
    <cellStyle name="Total 9 2 2 5 2" xfId="13411"/>
    <cellStyle name="Total 9 2 2 5 2 2" xfId="25221"/>
    <cellStyle name="Total 9 2 2 5 2 2 2" xfId="48840"/>
    <cellStyle name="Total 9 2 2 5 2 3" xfId="37032"/>
    <cellStyle name="Total 9 2 2 5 3" xfId="11524"/>
    <cellStyle name="Total 9 2 2 5 3 2" xfId="23334"/>
    <cellStyle name="Total 9 2 2 5 3 2 2" xfId="46953"/>
    <cellStyle name="Total 9 2 2 5 3 3" xfId="35145"/>
    <cellStyle name="Total 9 2 2 5 4" xfId="18940"/>
    <cellStyle name="Total 9 2 2 5 4 2" xfId="42561"/>
    <cellStyle name="Total 9 2 2 5 5" xfId="30753"/>
    <cellStyle name="Total 9 2 2 6" xfId="9771"/>
    <cellStyle name="Total 9 2 2 6 2" xfId="21581"/>
    <cellStyle name="Total 9 2 2 6 2 2" xfId="45200"/>
    <cellStyle name="Total 9 2 2 6 3" xfId="33392"/>
    <cellStyle name="Total 9 2 2 7" xfId="11938"/>
    <cellStyle name="Total 9 2 2 7 2" xfId="23748"/>
    <cellStyle name="Total 9 2 2 7 2 2" xfId="47367"/>
    <cellStyle name="Total 9 2 2 7 3" xfId="35559"/>
    <cellStyle name="Total 9 2 2 8" xfId="17072"/>
    <cellStyle name="Total 9 2 2 8 2" xfId="40693"/>
    <cellStyle name="Total 9 2 2 9" xfId="28885"/>
    <cellStyle name="Total 9 2 3" xfId="3936"/>
    <cellStyle name="Total 9 2 3 2" xfId="7793"/>
    <cellStyle name="Total 9 2 3 2 2" xfId="14078"/>
    <cellStyle name="Total 9 2 3 2 2 2" xfId="25888"/>
    <cellStyle name="Total 9 2 3 2 2 2 2" xfId="49507"/>
    <cellStyle name="Total 9 2 3 2 2 3" xfId="37699"/>
    <cellStyle name="Total 9 2 3 2 3" xfId="15709"/>
    <cellStyle name="Total 9 2 3 2 3 2" xfId="27519"/>
    <cellStyle name="Total 9 2 3 2 3 2 2" xfId="51138"/>
    <cellStyle name="Total 9 2 3 2 3 3" xfId="39330"/>
    <cellStyle name="Total 9 2 3 2 4" xfId="19607"/>
    <cellStyle name="Total 9 2 3 2 4 2" xfId="43228"/>
    <cellStyle name="Total 9 2 3 2 5" xfId="31420"/>
    <cellStyle name="Total 9 2 3 3" xfId="6564"/>
    <cellStyle name="Total 9 2 3 3 2" xfId="12849"/>
    <cellStyle name="Total 9 2 3 3 2 2" xfId="24659"/>
    <cellStyle name="Total 9 2 3 3 2 2 2" xfId="48278"/>
    <cellStyle name="Total 9 2 3 3 2 3" xfId="36470"/>
    <cellStyle name="Total 9 2 3 3 3" xfId="10031"/>
    <cellStyle name="Total 9 2 3 3 3 2" xfId="21841"/>
    <cellStyle name="Total 9 2 3 3 3 2 2" xfId="45460"/>
    <cellStyle name="Total 9 2 3 3 3 3" xfId="33652"/>
    <cellStyle name="Total 9 2 3 3 4" xfId="18378"/>
    <cellStyle name="Total 9 2 3 3 4 2" xfId="41999"/>
    <cellStyle name="Total 9 2 3 3 5" xfId="30191"/>
    <cellStyle name="Total 9 2 3 4" xfId="11253"/>
    <cellStyle name="Total 9 2 3 4 2" xfId="23063"/>
    <cellStyle name="Total 9 2 3 4 2 2" xfId="46682"/>
    <cellStyle name="Total 9 2 3 4 3" xfId="34874"/>
    <cellStyle name="Total 9 2 3 5" xfId="15661"/>
    <cellStyle name="Total 9 2 3 5 2" xfId="27471"/>
    <cellStyle name="Total 9 2 3 5 2 2" xfId="51090"/>
    <cellStyle name="Total 9 2 3 5 3" xfId="39282"/>
    <cellStyle name="Total 9 2 3 6" xfId="17670"/>
    <cellStyle name="Total 9 2 3 6 2" xfId="41291"/>
    <cellStyle name="Total 9 2 3 7" xfId="29483"/>
    <cellStyle name="Total 9 2 4" xfId="6780"/>
    <cellStyle name="Total 9 2 4 2" xfId="13065"/>
    <cellStyle name="Total 9 2 4 2 2" xfId="24875"/>
    <cellStyle name="Total 9 2 4 2 2 2" xfId="48494"/>
    <cellStyle name="Total 9 2 4 2 3" xfId="36686"/>
    <cellStyle name="Total 9 2 4 3" xfId="15524"/>
    <cellStyle name="Total 9 2 4 3 2" xfId="27334"/>
    <cellStyle name="Total 9 2 4 3 2 2" xfId="50953"/>
    <cellStyle name="Total 9 2 4 3 3" xfId="39145"/>
    <cellStyle name="Total 9 2 4 4" xfId="18594"/>
    <cellStyle name="Total 9 2 4 4 2" xfId="42215"/>
    <cellStyle name="Total 9 2 4 5" xfId="30407"/>
    <cellStyle name="Total 9 2 5" xfId="8164"/>
    <cellStyle name="Total 9 2 5 2" xfId="14449"/>
    <cellStyle name="Total 9 2 5 2 2" xfId="26259"/>
    <cellStyle name="Total 9 2 5 2 2 2" xfId="49878"/>
    <cellStyle name="Total 9 2 5 2 3" xfId="38070"/>
    <cellStyle name="Total 9 2 5 3" xfId="9857"/>
    <cellStyle name="Total 9 2 5 3 2" xfId="21667"/>
    <cellStyle name="Total 9 2 5 3 2 2" xfId="45286"/>
    <cellStyle name="Total 9 2 5 3 3" xfId="33478"/>
    <cellStyle name="Total 9 2 5 4" xfId="19978"/>
    <cellStyle name="Total 9 2 5 4 2" xfId="43599"/>
    <cellStyle name="Total 9 2 5 5" xfId="31791"/>
    <cellStyle name="Total 9 2 6" xfId="9665"/>
    <cellStyle name="Total 9 2 6 2" xfId="21475"/>
    <cellStyle name="Total 9 2 6 2 2" xfId="45094"/>
    <cellStyle name="Total 9 2 6 3" xfId="33286"/>
    <cellStyle name="Total 9 2 7" xfId="10259"/>
    <cellStyle name="Total 9 2 7 2" xfId="22069"/>
    <cellStyle name="Total 9 2 7 2 2" xfId="45688"/>
    <cellStyle name="Total 9 2 7 3" xfId="33880"/>
    <cellStyle name="Total 9 2 8" xfId="17051"/>
    <cellStyle name="Total 9 2 8 2" xfId="40672"/>
    <cellStyle name="Total 9 2 9" xfId="28864"/>
    <cellStyle name="Total 9 3" xfId="3747"/>
    <cellStyle name="Total 9 3 2" xfId="7652"/>
    <cellStyle name="Total 9 3 2 2" xfId="13937"/>
    <cellStyle name="Total 9 3 2 2 2" xfId="25747"/>
    <cellStyle name="Total 9 3 2 2 2 2" xfId="49366"/>
    <cellStyle name="Total 9 3 2 2 3" xfId="37558"/>
    <cellStyle name="Total 9 3 2 3" xfId="16309"/>
    <cellStyle name="Total 9 3 2 3 2" xfId="28119"/>
    <cellStyle name="Total 9 3 2 3 2 2" xfId="51738"/>
    <cellStyle name="Total 9 3 2 3 3" xfId="39930"/>
    <cellStyle name="Total 9 3 2 4" xfId="19466"/>
    <cellStyle name="Total 9 3 2 4 2" xfId="43087"/>
    <cellStyle name="Total 9 3 2 5" xfId="31279"/>
    <cellStyle name="Total 9 3 3" xfId="7955"/>
    <cellStyle name="Total 9 3 3 2" xfId="14240"/>
    <cellStyle name="Total 9 3 3 2 2" xfId="26050"/>
    <cellStyle name="Total 9 3 3 2 2 2" xfId="49669"/>
    <cellStyle name="Total 9 3 3 2 3" xfId="37861"/>
    <cellStyle name="Total 9 3 3 3" xfId="9257"/>
    <cellStyle name="Total 9 3 3 3 2" xfId="21067"/>
    <cellStyle name="Total 9 3 3 3 2 2" xfId="44686"/>
    <cellStyle name="Total 9 3 3 3 3" xfId="32878"/>
    <cellStyle name="Total 9 3 3 4" xfId="19769"/>
    <cellStyle name="Total 9 3 3 4 2" xfId="43390"/>
    <cellStyle name="Total 9 3 3 5" xfId="31582"/>
    <cellStyle name="Total 9 3 4" xfId="11094"/>
    <cellStyle name="Total 9 3 4 2" xfId="22904"/>
    <cellStyle name="Total 9 3 4 2 2" xfId="46523"/>
    <cellStyle name="Total 9 3 4 3" xfId="34715"/>
    <cellStyle name="Total 9 3 5" xfId="12155"/>
    <cellStyle name="Total 9 3 5 2" xfId="23965"/>
    <cellStyle name="Total 9 3 5 2 2" xfId="47584"/>
    <cellStyle name="Total 9 3 5 3" xfId="35776"/>
    <cellStyle name="Total 9 3 6" xfId="17540"/>
    <cellStyle name="Total 9 3 6 2" xfId="41161"/>
    <cellStyle name="Total 9 3 7" xfId="29353"/>
    <cellStyle name="Total 9 4" xfId="6637"/>
    <cellStyle name="Total 9 4 2" xfId="12922"/>
    <cellStyle name="Total 9 4 2 2" xfId="24732"/>
    <cellStyle name="Total 9 4 2 2 2" xfId="48351"/>
    <cellStyle name="Total 9 4 2 3" xfId="36543"/>
    <cellStyle name="Total 9 4 3" xfId="15427"/>
    <cellStyle name="Total 9 4 3 2" xfId="27237"/>
    <cellStyle name="Total 9 4 3 2 2" xfId="50856"/>
    <cellStyle name="Total 9 4 3 3" xfId="39048"/>
    <cellStyle name="Total 9 4 4" xfId="18451"/>
    <cellStyle name="Total 9 4 4 2" xfId="42072"/>
    <cellStyle name="Total 9 4 5" xfId="30264"/>
    <cellStyle name="Total 9 5" xfId="7972"/>
    <cellStyle name="Total 9 5 2" xfId="14257"/>
    <cellStyle name="Total 9 5 2 2" xfId="26067"/>
    <cellStyle name="Total 9 5 2 2 2" xfId="49686"/>
    <cellStyle name="Total 9 5 2 3" xfId="37878"/>
    <cellStyle name="Total 9 5 3" xfId="9086"/>
    <cellStyle name="Total 9 5 3 2" xfId="20896"/>
    <cellStyle name="Total 9 5 3 2 2" xfId="44515"/>
    <cellStyle name="Total 9 5 3 3" xfId="32707"/>
    <cellStyle name="Total 9 5 4" xfId="19786"/>
    <cellStyle name="Total 9 5 4 2" xfId="43407"/>
    <cellStyle name="Total 9 5 5" xfId="31599"/>
    <cellStyle name="Total 9 6" xfId="9485"/>
    <cellStyle name="Total 9 6 2" xfId="21295"/>
    <cellStyle name="Total 9 6 2 2" xfId="44914"/>
    <cellStyle name="Total 9 6 3" xfId="33106"/>
    <cellStyle name="Total 9 7" xfId="10168"/>
    <cellStyle name="Total 9 7 2" xfId="21978"/>
    <cellStyle name="Total 9 7 2 2" xfId="45597"/>
    <cellStyle name="Total 9 7 3" xfId="33789"/>
    <cellStyle name="Total 9 8" xfId="16921"/>
    <cellStyle name="Total 9 8 2" xfId="40542"/>
    <cellStyle name="Total 9 9" xfId="28734"/>
    <cellStyle name="Warning Text" xfId="14" builtinId="11" customBuiltin="1"/>
    <cellStyle name="Warning Text 2" xfId="102"/>
    <cellStyle name="Warning Text 2 2" xfId="1234"/>
    <cellStyle name="Warning Text 3" xfId="205"/>
    <cellStyle name="Warning Text 4" xfId="162"/>
    <cellStyle name="Warning Text 4 2" xfId="444"/>
    <cellStyle name="Warning Text 4 3" xfId="782"/>
    <cellStyle name="Warning Text 5" xfId="534"/>
    <cellStyle name="Warning Text 6" xfId="702"/>
    <cellStyle name="Warning Text 7" xfId="780"/>
    <cellStyle name="Warning Text 8" xfId="971"/>
    <cellStyle name="Warning Text 9" xfId="36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revisionHeaders" Target="revisions/revisionHeaders.xml"/><Relationship Id="rId5" Type="http://schemas.openxmlformats.org/officeDocument/2006/relationships/theme" Target="theme/theme1.xml"/><Relationship Id="rId10" Type="http://schemas.openxmlformats.org/officeDocument/2006/relationships/usernames" Target="revisions/userNames.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60960</xdr:colOff>
      <xdr:row>0</xdr:row>
      <xdr:rowOff>152400</xdr:rowOff>
    </xdr:from>
    <xdr:to>
      <xdr:col>1</xdr:col>
      <xdr:colOff>271005</xdr:colOff>
      <xdr:row>2</xdr:row>
      <xdr:rowOff>182541</xdr:rowOff>
    </xdr:to>
    <xdr:pic>
      <xdr:nvPicPr>
        <xdr:cNvPr id="3" name="Picture 2"/>
        <xdr:cNvPicPr>
          <a:picLocks noChangeAspect="1"/>
        </xdr:cNvPicPr>
      </xdr:nvPicPr>
      <xdr:blipFill>
        <a:blip xmlns:r="http://schemas.openxmlformats.org/officeDocument/2006/relationships" r:embed="rId1"/>
        <a:stretch>
          <a:fillRect/>
        </a:stretch>
      </xdr:blipFill>
      <xdr:spPr>
        <a:xfrm>
          <a:off x="60960" y="152400"/>
          <a:ext cx="1295895" cy="477816"/>
        </a:xfrm>
        <a:prstGeom prst="rect">
          <a:avLst/>
        </a:prstGeom>
      </xdr:spPr>
    </xdr:pic>
    <xdr:clientData/>
  </xdr:twoCellAnchor>
</xdr:wsDr>
</file>

<file path=xl/revisions/_rels/revisionHeaders.xml.rels><?xml version="1.0" encoding="UTF-8" standalone="yes"?>
<Relationships xmlns="http://schemas.openxmlformats.org/package/2006/relationships"><Relationship Id="rId18" Type="http://schemas.openxmlformats.org/officeDocument/2006/relationships/revisionLog" Target="revisionLog3.xml"/><Relationship Id="rId17" Type="http://schemas.openxmlformats.org/officeDocument/2006/relationships/revisionLog" Target="revisionLog2.xml"/><Relationship Id="rId16" Type="http://schemas.openxmlformats.org/officeDocument/2006/relationships/revisionLog" Target="revisionLog7.xml"/><Relationship Id="rId15" Type="http://schemas.openxmlformats.org/officeDocument/2006/relationships/revisionLog" Target="revisionLog6.xml"/><Relationship Id="rId19" Type="http://schemas.openxmlformats.org/officeDocument/2006/relationships/revisionLog" Target="revisionLog4.xml"/><Relationship Id="rId14"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17F2C1B8-DBF3-465E-B509-6E2A53B811F7}" diskRevisions="1" revisionId="593" version="2">
  <header guid="{CDC085A6-8BCF-4148-A7B6-8E56DB7044BA}" dateTime="2019-06-27T09:32:34" maxSheetId="5" userName="RAWLINS Steven (Powerlink)" r:id="rId14" minRId="374" maxRId="568">
    <sheetIdMap count="4">
      <sheetId val="1"/>
      <sheetId val="2"/>
      <sheetId val="3"/>
      <sheetId val="4"/>
    </sheetIdMap>
  </header>
  <header guid="{BD31C01E-38A9-46AB-99F9-DA8EE9907D75}" dateTime="2019-06-27T09:58:49" maxSheetId="5" userName="RAWLINS Steven (Powerlink)" r:id="rId15" minRId="571" maxRId="583">
    <sheetIdMap count="4">
      <sheetId val="1"/>
      <sheetId val="2"/>
      <sheetId val="3"/>
      <sheetId val="4"/>
    </sheetIdMap>
  </header>
  <header guid="{60F0262D-CF67-40CF-B61D-065B89B29CD9}" dateTime="2019-06-27T10:05:44" maxSheetId="5" userName="RAWLINS Steven (Powerlink)" r:id="rId16">
    <sheetIdMap count="4">
      <sheetId val="1"/>
      <sheetId val="2"/>
      <sheetId val="3"/>
      <sheetId val="4"/>
    </sheetIdMap>
  </header>
  <header guid="{4070BCC6-0871-45CA-A35B-2FD43FAB2291}" dateTime="2019-06-27T10:09:07" maxSheetId="5" userName="RAWLINS Steven (Powerlink)" r:id="rId17" minRId="588" maxRId="589">
    <sheetIdMap count="4">
      <sheetId val="1"/>
      <sheetId val="2"/>
      <sheetId val="3"/>
      <sheetId val="4"/>
    </sheetIdMap>
  </header>
  <header guid="{16F160C9-46E8-4BEB-A640-67E1A9605163}" dateTime="2019-06-27T10:12:33" maxSheetId="5" userName="RAWLINS Steven (Powerlink)" r:id="rId18" minRId="591">
    <sheetIdMap count="4">
      <sheetId val="1"/>
      <sheetId val="2"/>
      <sheetId val="3"/>
      <sheetId val="4"/>
    </sheetIdMap>
  </header>
  <header guid="{17F2C1B8-DBF3-465E-B509-6E2A53B811F7}" dateTime="2019-06-27T12:20:33" maxSheetId="5" userName="HIGGS Hannah (Powerlink)" r:id="rId19">
    <sheetIdMap count="4">
      <sheetId val="1"/>
      <sheetId val="2"/>
      <sheetId val="3"/>
      <sheetId val="4"/>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374" sId="2">
    <oc r="DT39">
      <v>162.01375519612941</v>
    </oc>
    <nc r="DT39"/>
  </rcc>
  <rcc rId="375" sId="2">
    <oc r="DU39">
      <v>171.12877343444094</v>
    </oc>
    <nc r="DU39"/>
  </rcc>
  <rcc rId="376" sId="2">
    <oc r="DV39">
      <v>174.84667912612042</v>
    </oc>
    <nc r="DV39"/>
  </rcc>
  <rcc rId="377" sId="2">
    <oc r="DO40">
      <v>170.14409841492241</v>
    </oc>
    <nc r="DO40"/>
  </rcc>
  <rcc rId="378" sId="2">
    <oc r="DP40">
      <v>172.66039735779538</v>
    </oc>
    <nc r="DP40"/>
  </rcc>
  <rcc rId="379" sId="2">
    <oc r="DQ40">
      <v>184.35315061604962</v>
    </oc>
    <nc r="DQ40"/>
  </rcc>
  <rcc rId="380" sId="2">
    <oc r="DO41">
      <v>174.06691500042072</v>
    </oc>
    <nc r="DO41"/>
  </rcc>
  <rcc rId="381" sId="2">
    <oc r="DP41">
      <v>172.97547011822832</v>
    </oc>
    <nc r="DP41"/>
  </rcc>
  <rcc rId="382" sId="2">
    <oc r="DQ41">
      <v>188.60879108391913</v>
    </oc>
    <nc r="DQ41"/>
  </rcc>
  <rcc rId="383" sId="2">
    <oc r="DO42">
      <v>174.55447891736068</v>
    </oc>
    <nc r="DO42"/>
  </rcc>
  <rcc rId="384" sId="2">
    <oc r="DP42">
      <v>174.32303299992859</v>
    </oc>
    <nc r="DP42"/>
  </rcc>
  <rcc rId="385" sId="2">
    <oc r="DQ42">
      <v>191.63654655399867</v>
    </oc>
    <nc r="DQ42"/>
  </rcc>
  <rcc rId="386" sId="2">
    <oc r="DT43">
      <v>175.86918785304314</v>
    </oc>
    <nc r="DT43"/>
  </rcc>
  <rcc rId="387" sId="2">
    <oc r="DU43">
      <v>177.23708072975879</v>
    </oc>
    <nc r="DU43"/>
  </rcc>
  <rcc rId="388" sId="2">
    <oc r="DV43">
      <v>199.69156919969163</v>
    </oc>
    <nc r="DV43"/>
  </rcc>
  <rcc rId="389" sId="3">
    <oc r="H41">
      <v>7315</v>
    </oc>
    <nc r="H41"/>
  </rcc>
  <rcc rId="390" sId="3">
    <oc r="I41">
      <v>7507</v>
    </oc>
    <nc r="I41"/>
  </rcc>
  <rcc rId="391" sId="3">
    <oc r="J41">
      <v>7795</v>
    </oc>
    <nc r="J41"/>
  </rcc>
  <rcc rId="392" sId="3">
    <oc r="K41">
      <v>7379</v>
    </oc>
    <nc r="K41"/>
  </rcc>
  <rcc rId="393" sId="3" numFmtId="34">
    <oc r="L41">
      <v>7572</v>
    </oc>
    <nc r="L41"/>
  </rcc>
  <rcc rId="394" sId="3" numFmtId="34">
    <oc r="M41">
      <v>7863</v>
    </oc>
    <nc r="M41"/>
  </rcc>
  <rcc rId="395" sId="3" numFmtId="34">
    <oc r="N41">
      <v>7466</v>
    </oc>
    <nc r="N41"/>
  </rcc>
  <rcc rId="396" sId="3">
    <oc r="O41">
      <v>7661</v>
    </oc>
    <nc r="O41"/>
  </rcc>
  <rcc rId="397" sId="3">
    <oc r="P41">
      <v>7955</v>
    </oc>
    <nc r="P41"/>
  </rcc>
  <rcc rId="398" sId="3">
    <oc r="H42">
      <v>7332</v>
    </oc>
    <nc r="H42"/>
  </rcc>
  <rcc rId="399" sId="3">
    <oc r="I42">
      <v>7527</v>
    </oc>
    <nc r="I42"/>
  </rcc>
  <rcc rId="400" sId="3">
    <oc r="J42">
      <v>7820</v>
    </oc>
    <nc r="J42"/>
  </rcc>
  <rcc rId="401" sId="3">
    <oc r="K42">
      <v>7440</v>
    </oc>
    <nc r="K42"/>
  </rcc>
  <rcc rId="402" sId="3" numFmtId="34">
    <oc r="L42">
      <v>7637</v>
    </oc>
    <nc r="L42"/>
  </rcc>
  <rcc rId="403" sId="3" numFmtId="34">
    <oc r="M42">
      <v>7933</v>
    </oc>
    <nc r="M42"/>
  </rcc>
  <rcc rId="404" sId="3" numFmtId="34">
    <oc r="N42">
      <v>7559</v>
    </oc>
    <nc r="N42"/>
  </rcc>
  <rcc rId="405" sId="3">
    <oc r="O42">
      <v>7758</v>
    </oc>
    <nc r="O42"/>
  </rcc>
  <rcc rId="406" sId="3">
    <oc r="P42">
      <v>8059</v>
    </oc>
    <nc r="P42"/>
  </rcc>
  <rcc rId="407" sId="3">
    <oc r="H43">
      <v>7362</v>
    </oc>
    <nc r="H43"/>
  </rcc>
  <rcc rId="408" sId="3">
    <oc r="I43">
      <v>7560</v>
    </oc>
    <nc r="I43"/>
  </rcc>
  <rcc rId="409" sId="3">
    <oc r="J43">
      <v>7857</v>
    </oc>
    <nc r="J43"/>
  </rcc>
  <rcc rId="410" sId="3">
    <oc r="K43">
      <v>7512</v>
    </oc>
    <nc r="K43"/>
  </rcc>
  <rcc rId="411" sId="3" numFmtId="34">
    <oc r="L43">
      <v>7712</v>
    </oc>
    <nc r="L43"/>
  </rcc>
  <rcc rId="412" sId="3" numFmtId="34">
    <oc r="M43">
      <v>8014</v>
    </oc>
    <nc r="M43"/>
  </rcc>
  <rcc rId="413" sId="3" numFmtId="34">
    <oc r="N43">
      <v>7680</v>
    </oc>
    <nc r="N43"/>
  </rcc>
  <rcc rId="414" sId="3">
    <oc r="O43">
      <v>7885</v>
    </oc>
    <nc r="O43"/>
  </rcc>
  <rcc rId="415" sId="3">
    <oc r="P43">
      <v>8192</v>
    </oc>
    <nc r="P43"/>
  </rcc>
  <rcc rId="416" sId="3">
    <oc r="H44">
      <v>7360</v>
    </oc>
    <nc r="H44"/>
  </rcc>
  <rcc rId="417" sId="3">
    <oc r="I44">
      <v>7560</v>
    </oc>
    <nc r="I44"/>
  </rcc>
  <rcc rId="418" sId="3">
    <oc r="J44">
      <v>7861</v>
    </oc>
    <nc r="J44"/>
  </rcc>
  <rcc rId="419" sId="3">
    <oc r="K44">
      <v>7544</v>
    </oc>
    <nc r="K44"/>
  </rcc>
  <rcc rId="420" sId="3" numFmtId="34">
    <oc r="L44">
      <v>7748</v>
    </oc>
    <nc r="L44"/>
  </rcc>
  <rcc rId="421" sId="3" numFmtId="34">
    <oc r="M44">
      <v>8055</v>
    </oc>
    <nc r="M44"/>
  </rcc>
  <rcc rId="422" sId="3" numFmtId="34">
    <oc r="N44">
      <v>7746</v>
    </oc>
    <nc r="N44"/>
  </rcc>
  <rcc rId="423" sId="3">
    <oc r="O44">
      <v>7954</v>
    </oc>
    <nc r="O44"/>
  </rcc>
  <rcc rId="424" sId="3">
    <oc r="P44">
      <v>8268</v>
    </oc>
    <nc r="P44"/>
  </rcc>
  <rcc rId="425" sId="3">
    <oc r="H45">
      <v>7333</v>
    </oc>
    <nc r="H45"/>
  </rcc>
  <rcc rId="426" sId="3">
    <oc r="I45">
      <v>7534</v>
    </oc>
    <nc r="I45"/>
  </rcc>
  <rcc rId="427" sId="3">
    <oc r="J45">
      <v>7836</v>
    </oc>
    <nc r="J45"/>
  </rcc>
  <rcc rId="428" sId="3">
    <oc r="K45">
      <v>7551</v>
    </oc>
    <nc r="K45"/>
  </rcc>
  <rcc rId="429" sId="3" numFmtId="34">
    <oc r="L45">
      <v>7757</v>
    </oc>
    <nc r="L45"/>
  </rcc>
  <rcc rId="430" sId="3" numFmtId="34">
    <oc r="M45">
      <v>8067</v>
    </oc>
    <nc r="M45"/>
  </rcc>
  <rcc rId="431" sId="3" numFmtId="34">
    <oc r="N45">
      <v>7804</v>
    </oc>
    <nc r="N45"/>
  </rcc>
  <rcc rId="432" sId="3">
    <oc r="O45">
      <v>8016</v>
    </oc>
    <nc r="O45"/>
  </rcc>
  <rcc rId="433" sId="3">
    <oc r="P45">
      <v>8334</v>
    </oc>
    <nc r="P45"/>
  </rcc>
  <rcc rId="434" sId="3">
    <oc r="H46">
      <v>7288</v>
    </oc>
    <nc r="H46"/>
  </rcc>
  <rcc rId="435" sId="3">
    <oc r="I46">
      <v>7489</v>
    </oc>
    <nc r="I46"/>
  </rcc>
  <rcc rId="436" sId="3">
    <oc r="J46">
      <v>7792</v>
    </oc>
    <nc r="J46"/>
  </rcc>
  <rcc rId="437" sId="3">
    <oc r="K46">
      <v>7538</v>
    </oc>
    <nc r="K46"/>
  </rcc>
  <rcc rId="438" sId="3" numFmtId="34">
    <oc r="L46">
      <v>7745</v>
    </oc>
    <nc r="L46"/>
  </rcc>
  <rcc rId="439" sId="3" numFmtId="34">
    <oc r="M46">
      <v>8057</v>
    </oc>
    <nc r="M46"/>
  </rcc>
  <rcc rId="440" sId="3" numFmtId="34">
    <oc r="N46">
      <v>7858</v>
    </oc>
    <nc r="N46"/>
  </rcc>
  <rcc rId="441" sId="3">
    <oc r="O46">
      <v>8072</v>
    </oc>
    <nc r="O46"/>
  </rcc>
  <rcc rId="442" sId="3">
    <oc r="P46">
      <v>8394</v>
    </oc>
    <nc r="P46"/>
  </rcc>
  <rcc rId="443" sId="3">
    <oc r="H47">
      <v>7236</v>
    </oc>
    <nc r="H47"/>
  </rcc>
  <rcc rId="444" sId="3">
    <oc r="I47">
      <v>7438</v>
    </oc>
    <nc r="I47"/>
  </rcc>
  <rcc rId="445" sId="3">
    <oc r="J47">
      <v>7742</v>
    </oc>
    <nc r="J47"/>
  </rcc>
  <rcc rId="446" sId="3">
    <oc r="K47">
      <v>7515</v>
    </oc>
    <nc r="K47"/>
  </rcc>
  <rcc rId="447" sId="3" numFmtId="34">
    <oc r="L47">
      <v>7724</v>
    </oc>
    <nc r="L47"/>
  </rcc>
  <rcc rId="448" sId="3" numFmtId="34">
    <oc r="M47">
      <v>8037</v>
    </oc>
    <nc r="M47"/>
  </rcc>
  <rcc rId="449" sId="3" numFmtId="34">
    <oc r="N47">
      <v>7907</v>
    </oc>
    <nc r="N47"/>
  </rcc>
  <rcc rId="450" sId="3">
    <oc r="O47">
      <v>8123</v>
    </oc>
    <nc r="O47"/>
  </rcc>
  <rcc rId="451" sId="3">
    <oc r="P47">
      <v>8449</v>
    </oc>
    <nc r="P47"/>
  </rcc>
  <rcc rId="452" sId="3">
    <oc r="H48">
      <v>7170</v>
    </oc>
    <nc r="H48"/>
  </rcc>
  <rcc rId="453" sId="3">
    <oc r="I48">
      <v>7372</v>
    </oc>
    <nc r="I48"/>
  </rcc>
  <rcc rId="454" sId="3">
    <oc r="J48">
      <v>7678</v>
    </oc>
    <nc r="J48"/>
  </rcc>
  <rcc rId="455" sId="3">
    <oc r="K48">
      <v>7477</v>
    </oc>
    <nc r="K48"/>
  </rcc>
  <rcc rId="456" sId="3" numFmtId="34">
    <oc r="L48">
      <v>7687</v>
    </oc>
    <nc r="L48"/>
  </rcc>
  <rcc rId="457" sId="3" numFmtId="34">
    <oc r="M48">
      <v>8003</v>
    </oc>
    <nc r="M48"/>
  </rcc>
  <rcc rId="458" sId="3" numFmtId="34">
    <oc r="N48">
      <v>7938</v>
    </oc>
    <nc r="N48"/>
  </rcc>
  <rcc rId="459" sId="3">
    <oc r="O48">
      <v>8157</v>
    </oc>
    <nc r="O48"/>
  </rcc>
  <rcc rId="460" sId="3">
    <oc r="P48">
      <v>8487</v>
    </oc>
    <nc r="P48"/>
  </rcc>
  <rcc rId="461" sId="3">
    <oc r="H49">
      <v>7110</v>
    </oc>
    <nc r="H49"/>
  </rcc>
  <rcc rId="462" sId="3">
    <oc r="I49">
      <v>7313</v>
    </oc>
    <nc r="I49"/>
  </rcc>
  <rcc rId="463" sId="3">
    <oc r="J49">
      <v>7619</v>
    </oc>
    <nc r="J49"/>
  </rcc>
  <rcc rId="464" sId="3">
    <oc r="K49">
      <v>7442</v>
    </oc>
    <nc r="K49"/>
  </rcc>
  <rcc rId="465" sId="3" numFmtId="34">
    <oc r="L49">
      <v>7653</v>
    </oc>
    <nc r="L49"/>
  </rcc>
  <rcc rId="466" sId="3" numFmtId="34">
    <oc r="M49">
      <v>7970</v>
    </oc>
    <nc r="M49"/>
  </rcc>
  <rcc rId="467" sId="3" numFmtId="34">
    <oc r="N49">
      <v>7970</v>
    </oc>
    <nc r="N49"/>
  </rcc>
  <rcc rId="468" sId="3">
    <oc r="O49">
      <v>8192</v>
    </oc>
    <nc r="O49"/>
  </rcc>
  <rcc rId="469" sId="3">
    <oc r="P49">
      <v>8525</v>
    </oc>
    <nc r="P49"/>
  </rcc>
  <rcc rId="470" sId="3">
    <oc r="H50">
      <v>7050.5020920502093</v>
    </oc>
    <nc r="H50"/>
  </rcc>
  <rcc rId="471" sId="3">
    <oc r="I50">
      <v>7254.472192078133</v>
    </oc>
    <nc r="I50"/>
  </rcc>
  <rcc rId="472" sId="3">
    <oc r="J50">
      <v>7560.4533732742902</v>
    </oc>
    <nc r="J50"/>
  </rcc>
  <rcc rId="473" sId="3">
    <oc r="K50">
      <v>7407.1638357630063</v>
    </oc>
    <nc r="K50"/>
  </rcc>
  <rcc rId="474" sId="3" numFmtId="34">
    <oc r="L50">
      <v>7619.1503837647979</v>
    </oc>
    <nc r="L50"/>
  </rcc>
  <rcc rId="475" sId="3" numFmtId="34">
    <oc r="M50">
      <v>7937.1360739722604</v>
    </oc>
    <nc r="M50"/>
  </rcc>
  <rcc rId="476" sId="3" numFmtId="34">
    <oc r="N50">
      <v>8002.1289997480471</v>
    </oc>
    <nc r="N50"/>
  </rcc>
  <rcc rId="477" sId="3">
    <oc r="O50">
      <v>8227.1501777614321</v>
    </oc>
    <nc r="O50"/>
  </rcc>
  <rcc rId="478" sId="3">
    <oc r="P50">
      <v>8563.1701425709907</v>
    </oc>
    <nc r="P50"/>
  </rcc>
  <rcc rId="479" sId="3">
    <oc r="H52">
      <f>H41-H29</f>
    </oc>
    <nc r="H52"/>
  </rcc>
  <rcc rId="480" sId="3">
    <oc r="I52">
      <f>I41-I29</f>
    </oc>
    <nc r="I52"/>
  </rcc>
  <rcc rId="481" sId="3">
    <oc r="J52">
      <f>J41-J29</f>
    </oc>
    <nc r="J52"/>
  </rcc>
  <rcc rId="482" sId="3">
    <oc r="K52">
      <f>K41-K29</f>
    </oc>
    <nc r="K52"/>
  </rcc>
  <rcc rId="483" sId="3">
    <oc r="L52">
      <f>L41-L29</f>
    </oc>
    <nc r="L52"/>
  </rcc>
  <rcc rId="484" sId="3">
    <oc r="M52">
      <f>M41-M29</f>
    </oc>
    <nc r="M52"/>
  </rcc>
  <rcc rId="485" sId="3">
    <oc r="N52">
      <f>N41-N29</f>
    </oc>
    <nc r="N52"/>
  </rcc>
  <rcc rId="486" sId="3">
    <oc r="O52">
      <f>O41-O29</f>
    </oc>
    <nc r="O52"/>
  </rcc>
  <rcc rId="487" sId="3">
    <oc r="P52">
      <f>P41-P29</f>
    </oc>
    <nc r="P52"/>
  </rcc>
  <rcc rId="488" sId="3">
    <oc r="H53">
      <f>H42-H30</f>
    </oc>
    <nc r="H53"/>
  </rcc>
  <rcc rId="489" sId="3">
    <oc r="I53">
      <f>I42-I30</f>
    </oc>
    <nc r="I53"/>
  </rcc>
  <rcc rId="490" sId="3">
    <oc r="J53">
      <f>J42-J30</f>
    </oc>
    <nc r="J53"/>
  </rcc>
  <rcc rId="491" sId="3">
    <oc r="K53">
      <f>K42-K30</f>
    </oc>
    <nc r="K53"/>
  </rcc>
  <rcc rId="492" sId="3">
    <oc r="L53">
      <f>L42-L30</f>
    </oc>
    <nc r="L53"/>
  </rcc>
  <rcc rId="493" sId="3">
    <oc r="M53">
      <f>M42-M30</f>
    </oc>
    <nc r="M53"/>
  </rcc>
  <rcc rId="494" sId="3">
    <oc r="N53">
      <f>N42-N30</f>
    </oc>
    <nc r="N53"/>
  </rcc>
  <rcc rId="495" sId="3">
    <oc r="O53">
      <f>O42-O30</f>
    </oc>
    <nc r="O53"/>
  </rcc>
  <rcc rId="496" sId="3">
    <oc r="P53">
      <f>P42-P30</f>
    </oc>
    <nc r="P53"/>
  </rcc>
  <rcc rId="497" sId="3">
    <oc r="H54">
      <f>H43-H31</f>
    </oc>
    <nc r="H54"/>
  </rcc>
  <rcc rId="498" sId="3">
    <oc r="I54">
      <f>I43-I31</f>
    </oc>
    <nc r="I54"/>
  </rcc>
  <rcc rId="499" sId="3">
    <oc r="J54">
      <f>J43-J31</f>
    </oc>
    <nc r="J54"/>
  </rcc>
  <rcc rId="500" sId="3">
    <oc r="K54">
      <f>K43-K31</f>
    </oc>
    <nc r="K54"/>
  </rcc>
  <rcc rId="501" sId="3">
    <oc r="L54">
      <f>L43-L31</f>
    </oc>
    <nc r="L54"/>
  </rcc>
  <rcc rId="502" sId="3">
    <oc r="M54">
      <f>M43-M31</f>
    </oc>
    <nc r="M54"/>
  </rcc>
  <rcc rId="503" sId="3">
    <oc r="N54">
      <f>N43-N31</f>
    </oc>
    <nc r="N54"/>
  </rcc>
  <rcc rId="504" sId="3">
    <oc r="O54">
      <f>O43-O31</f>
    </oc>
    <nc r="O54"/>
  </rcc>
  <rcc rId="505" sId="3">
    <oc r="P54">
      <f>P43-P31</f>
    </oc>
    <nc r="P54"/>
  </rcc>
  <rcc rId="506" sId="3">
    <oc r="H55">
      <f>H44-H32</f>
    </oc>
    <nc r="H55"/>
  </rcc>
  <rcc rId="507" sId="3">
    <oc r="I55">
      <f>I44-I32</f>
    </oc>
    <nc r="I55"/>
  </rcc>
  <rcc rId="508" sId="3">
    <oc r="J55">
      <f>J44-J32</f>
    </oc>
    <nc r="J55"/>
  </rcc>
  <rcc rId="509" sId="3">
    <oc r="K55">
      <f>K44-K32</f>
    </oc>
    <nc r="K55"/>
  </rcc>
  <rcc rId="510" sId="3">
    <oc r="L55">
      <f>L44-L32</f>
    </oc>
    <nc r="L55"/>
  </rcc>
  <rcc rId="511" sId="3">
    <oc r="M55">
      <f>M44-M32</f>
    </oc>
    <nc r="M55"/>
  </rcc>
  <rcc rId="512" sId="3">
    <oc r="N55">
      <f>N44-N32</f>
    </oc>
    <nc r="N55"/>
  </rcc>
  <rcc rId="513" sId="3">
    <oc r="O55">
      <f>O44-O32</f>
    </oc>
    <nc r="O55"/>
  </rcc>
  <rcc rId="514" sId="3">
    <oc r="P55">
      <f>P44-P32</f>
    </oc>
    <nc r="P55"/>
  </rcc>
  <rcc rId="515" sId="3">
    <oc r="H56">
      <f>H45-H33</f>
    </oc>
    <nc r="H56"/>
  </rcc>
  <rcc rId="516" sId="3">
    <oc r="I56">
      <f>I45-I33</f>
    </oc>
    <nc r="I56"/>
  </rcc>
  <rcc rId="517" sId="3">
    <oc r="J56">
      <f>J45-J33</f>
    </oc>
    <nc r="J56"/>
  </rcc>
  <rcc rId="518" sId="3">
    <oc r="K56">
      <f>K45-K33</f>
    </oc>
    <nc r="K56"/>
  </rcc>
  <rcc rId="519" sId="3">
    <oc r="L56">
      <f>L45-L33</f>
    </oc>
    <nc r="L56"/>
  </rcc>
  <rcc rId="520" sId="3">
    <oc r="M56">
      <f>M45-M33</f>
    </oc>
    <nc r="M56"/>
  </rcc>
  <rcc rId="521" sId="3">
    <oc r="N56">
      <f>N45-N33</f>
    </oc>
    <nc r="N56"/>
  </rcc>
  <rcc rId="522" sId="3">
    <oc r="O56">
      <f>O45-O33</f>
    </oc>
    <nc r="O56"/>
  </rcc>
  <rcc rId="523" sId="3">
    <oc r="P56">
      <f>P45-P33</f>
    </oc>
    <nc r="P56"/>
  </rcc>
  <rcc rId="524" sId="3">
    <oc r="H57">
      <f>H46-H34</f>
    </oc>
    <nc r="H57"/>
  </rcc>
  <rcc rId="525" sId="3">
    <oc r="I57">
      <f>I46-I34</f>
    </oc>
    <nc r="I57"/>
  </rcc>
  <rcc rId="526" sId="3">
    <oc r="J57">
      <f>J46-J34</f>
    </oc>
    <nc r="J57"/>
  </rcc>
  <rcc rId="527" sId="3">
    <oc r="K57">
      <f>K46-K34</f>
    </oc>
    <nc r="K57"/>
  </rcc>
  <rcc rId="528" sId="3">
    <oc r="L57">
      <f>L46-L34</f>
    </oc>
    <nc r="L57"/>
  </rcc>
  <rcc rId="529" sId="3">
    <oc r="M57">
      <f>M46-M34</f>
    </oc>
    <nc r="M57"/>
  </rcc>
  <rcc rId="530" sId="3">
    <oc r="N57">
      <f>N46-N34</f>
    </oc>
    <nc r="N57"/>
  </rcc>
  <rcc rId="531" sId="3">
    <oc r="O57">
      <f>O46-O34</f>
    </oc>
    <nc r="O57"/>
  </rcc>
  <rcc rId="532" sId="3">
    <oc r="P57">
      <f>P46-P34</f>
    </oc>
    <nc r="P57"/>
  </rcc>
  <rcc rId="533" sId="3">
    <oc r="H58">
      <f>H47-H35</f>
    </oc>
    <nc r="H58"/>
  </rcc>
  <rcc rId="534" sId="3">
    <oc r="I58">
      <f>I47-I35</f>
    </oc>
    <nc r="I58"/>
  </rcc>
  <rcc rId="535" sId="3">
    <oc r="J58">
      <f>J47-J35</f>
    </oc>
    <nc r="J58"/>
  </rcc>
  <rcc rId="536" sId="3">
    <oc r="K58">
      <f>K47-K35</f>
    </oc>
    <nc r="K58"/>
  </rcc>
  <rcc rId="537" sId="3">
    <oc r="L58">
      <f>L47-L35</f>
    </oc>
    <nc r="L58"/>
  </rcc>
  <rcc rId="538" sId="3">
    <oc r="M58">
      <f>M47-M35</f>
    </oc>
    <nc r="M58"/>
  </rcc>
  <rcc rId="539" sId="3">
    <oc r="N58">
      <f>N47-N35</f>
    </oc>
    <nc r="N58"/>
  </rcc>
  <rcc rId="540" sId="3">
    <oc r="O58">
      <f>O47-O35</f>
    </oc>
    <nc r="O58"/>
  </rcc>
  <rcc rId="541" sId="3">
    <oc r="P58">
      <f>P47-P35</f>
    </oc>
    <nc r="P58"/>
  </rcc>
  <rcc rId="542" sId="3">
    <oc r="H59">
      <f>H48-H36</f>
    </oc>
    <nc r="H59"/>
  </rcc>
  <rcc rId="543" sId="3">
    <oc r="I59">
      <f>I48-I36</f>
    </oc>
    <nc r="I59"/>
  </rcc>
  <rcc rId="544" sId="3">
    <oc r="J59">
      <f>J48-J36</f>
    </oc>
    <nc r="J59"/>
  </rcc>
  <rcc rId="545" sId="3">
    <oc r="K59">
      <f>K48-K36</f>
    </oc>
    <nc r="K59"/>
  </rcc>
  <rcc rId="546" sId="3">
    <oc r="L59">
      <f>L48-L36</f>
    </oc>
    <nc r="L59"/>
  </rcc>
  <rcc rId="547" sId="3">
    <oc r="M59">
      <f>M48-M36</f>
    </oc>
    <nc r="M59"/>
  </rcc>
  <rcc rId="548" sId="3">
    <oc r="N59">
      <f>N48-N36</f>
    </oc>
    <nc r="N59"/>
  </rcc>
  <rcc rId="549" sId="3">
    <oc r="O59">
      <f>O48-O36</f>
    </oc>
    <nc r="O59"/>
  </rcc>
  <rcc rId="550" sId="3">
    <oc r="P59">
      <f>P48-P36</f>
    </oc>
    <nc r="P59"/>
  </rcc>
  <rcc rId="551" sId="3">
    <oc r="H60">
      <f>H49-H37</f>
    </oc>
    <nc r="H60"/>
  </rcc>
  <rcc rId="552" sId="3">
    <oc r="I60">
      <f>I49-I37</f>
    </oc>
    <nc r="I60"/>
  </rcc>
  <rcc rId="553" sId="3">
    <oc r="J60">
      <f>J49-J37</f>
    </oc>
    <nc r="J60"/>
  </rcc>
  <rcc rId="554" sId="3">
    <oc r="K60">
      <f>K49-K37</f>
    </oc>
    <nc r="K60"/>
  </rcc>
  <rcc rId="555" sId="3">
    <oc r="L60">
      <f>L49-L37</f>
    </oc>
    <nc r="L60"/>
  </rcc>
  <rcc rId="556" sId="3">
    <oc r="M60">
      <f>M49-M37</f>
    </oc>
    <nc r="M60"/>
  </rcc>
  <rcc rId="557" sId="3">
    <oc r="N60">
      <f>N49-N37</f>
    </oc>
    <nc r="N60"/>
  </rcc>
  <rcc rId="558" sId="3">
    <oc r="O60">
      <f>O49-O37</f>
    </oc>
    <nc r="O60"/>
  </rcc>
  <rcc rId="559" sId="3">
    <oc r="P60">
      <f>P49-P37</f>
    </oc>
    <nc r="P60"/>
  </rcc>
  <rcc rId="560" sId="3">
    <oc r="H61">
      <f>H50-H39</f>
    </oc>
    <nc r="H61"/>
  </rcc>
  <rcc rId="561" sId="3">
    <oc r="I61">
      <f>I50-I39</f>
    </oc>
    <nc r="I61"/>
  </rcc>
  <rcc rId="562" sId="3">
    <oc r="J61">
      <f>J50-J39</f>
    </oc>
    <nc r="J61"/>
  </rcc>
  <rcc rId="563" sId="3">
    <oc r="K61">
      <f>K50-K39</f>
    </oc>
    <nc r="K61"/>
  </rcc>
  <rcc rId="564" sId="3">
    <oc r="L61">
      <f>L50-L39</f>
    </oc>
    <nc r="L61"/>
  </rcc>
  <rcc rId="565" sId="3">
    <oc r="M61">
      <f>M50-M39</f>
    </oc>
    <nc r="M61"/>
  </rcc>
  <rcc rId="566" sId="3">
    <oc r="N61">
      <f>N50-N39</f>
    </oc>
    <nc r="N61"/>
  </rcc>
  <rcc rId="567" sId="3">
    <oc r="O61">
      <f>O50-O39</f>
    </oc>
    <nc r="O61"/>
  </rcc>
  <rcc rId="568" sId="3">
    <oc r="P61">
      <f>P50-P39</f>
    </oc>
    <nc r="P61"/>
  </rcc>
  <rcv guid="{FDCC92FB-F8B6-4771-A006-EBB6EB990BB3}" action="delete"/>
  <rdn rId="0" localSheetId="2" customView="1" name="Z_FDCC92FB_F8B6_4771_A006_EBB6EB990BB3_.wvu.PrintArea" hidden="1" oldHidden="1">
    <formula>Summer!$Q$41:$AC$51</formula>
    <oldFormula>Summer!$Q$41:$AC$51</oldFormula>
  </rdn>
  <rdn rId="0" localSheetId="4" customView="1" name="Z_FDCC92FB_F8B6_4771_A006_EBB6EB990BB3_.wvu.PrintArea" hidden="1" oldHidden="1">
    <formula>Energy!$T$42:$AM$60</formula>
    <oldFormula>Energy!$T$42:$AM$60</oldFormula>
  </rdn>
  <rcv guid="{FDCC92FB-F8B6-4771-A006-EBB6EB990BB3}"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88" sId="4" numFmtId="4">
    <oc r="AA27">
      <v>34562</v>
    </oc>
    <nc r="AA27">
      <v>35163</v>
    </nc>
  </rcc>
  <rcc rId="589" sId="4" numFmtId="4">
    <oc r="L27">
      <v>16363</v>
    </oc>
    <nc r="L27">
      <v>15762</v>
    </nc>
  </rcc>
  <rcv guid="{FDCC92FB-F8B6-4771-A006-EBB6EB990BB3}" action="delete"/>
  <rdn rId="0" localSheetId="2" customView="1" name="Z_FDCC92FB_F8B6_4771_A006_EBB6EB990BB3_.wvu.PrintArea" hidden="1" oldHidden="1">
    <formula>Summer!$Q$41:$AC$51</formula>
    <oldFormula>Summer!$Q$41:$AC$51</oldFormula>
  </rdn>
  <rcv guid="{FDCC92FB-F8B6-4771-A006-EBB6EB990BB3}"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91" sId="1">
    <oc r="A6" t="inlineStr">
      <is>
        <t>Version 2018.1</t>
      </is>
    </oc>
    <nc r="A6" t="inlineStr">
      <is>
        <t>Version 2018.2</t>
      </is>
    </nc>
  </rcc>
  <rcv guid="{FDCC92FB-F8B6-4771-A006-EBB6EB990BB3}" action="delete"/>
  <rdn rId="0" localSheetId="2" customView="1" name="Z_FDCC92FB_F8B6_4771_A006_EBB6EB990BB3_.wvu.PrintArea" hidden="1" oldHidden="1">
    <formula>Summer!$Q$41:$AC$51</formula>
    <oldFormula>Summer!$Q$41:$AC$51</oldFormula>
  </rdn>
  <rcv guid="{FDCC92FB-F8B6-4771-A006-EBB6EB990BB3}"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2" customView="1" name="Z_609B2CD9_68CC_413D_8C99_E3FEFDDE781F_.wvu.PrintArea" hidden="1" oldHidden="1">
    <formula>Summer!$Q$41:$AC$51</formula>
  </rdn>
  <rcv guid="{609B2CD9-68CC-413D-8C99-E3FEFDDE781F}"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71" sId="4">
    <oc r="D27">
      <f>AA27+$L27</f>
    </oc>
    <nc r="D27">
      <f>AA27+$L27</f>
    </nc>
  </rcc>
  <rrc rId="572" sId="4" ref="A38:XFD38" action="insertRow"/>
  <rcc rId="573" sId="4">
    <nc r="A38" t="inlineStr">
      <is>
        <t>2028/29</t>
      </is>
    </nc>
  </rcc>
  <rcc rId="574" sId="4">
    <nc r="E38">
      <f>E37^2/E36</f>
    </nc>
  </rcc>
  <rcc rId="575" sId="4">
    <nc r="F38">
      <f>F37^2/F36</f>
    </nc>
  </rcc>
  <rcc rId="576" sId="4">
    <nc r="G38">
      <f>G37^2/G36</f>
    </nc>
  </rcc>
  <rfmt sheetId="4" s="1" sqref="H38" start="0" length="0">
    <dxf>
      <numFmt numFmtId="176" formatCode="_-* #,##0_-;\-* #,##0_-;_-* &quot;-&quot;??_-;_-@_-"/>
    </dxf>
  </rfmt>
  <rcc rId="577" sId="4">
    <nc r="I38">
      <f>I37^2/I36</f>
    </nc>
  </rcc>
  <rcc rId="578" sId="4">
    <nc r="J38">
      <f>J37^2/J36</f>
    </nc>
  </rcc>
  <rcc rId="579" sId="4">
    <nc r="K38">
      <f>K37^2/K36</f>
    </nc>
  </rcc>
  <rcc rId="580" sId="4" numFmtId="4">
    <oc r="L27">
      <v>16372.1</v>
    </oc>
    <nc r="L27">
      <v>16363</v>
    </nc>
  </rcc>
  <rcc rId="581" sId="4">
    <oc r="AB27">
      <f>AA27+S27</f>
    </oc>
    <nc r="AB27">
      <f>AA27+S27</f>
    </nc>
  </rcc>
  <rcc rId="582" sId="4" numFmtId="4">
    <oc r="C27">
      <v>1742.8</v>
    </oc>
    <nc r="C27">
      <v>2186</v>
    </nc>
  </rcc>
  <rcc rId="583" sId="4" numFmtId="4">
    <oc r="AA27">
      <v>34744.56096656069</v>
    </oc>
    <nc r="AA27">
      <v>34562</v>
    </nc>
  </rcc>
  <rcv guid="{FDCC92FB-F8B6-4771-A006-EBB6EB990BB3}" action="delete"/>
  <rdn rId="0" localSheetId="2" customView="1" name="Z_FDCC92FB_F8B6_4771_A006_EBB6EB990BB3_.wvu.PrintArea" hidden="1" oldHidden="1">
    <formula>Summer!$Q$41:$AC$51</formula>
    <oldFormula>Summer!$Q$41:$AC$51</oldFormula>
  </rdn>
  <rdn rId="0" localSheetId="4" customView="1" name="Z_FDCC92FB_F8B6_4771_A006_EBB6EB990BB3_.wvu.PrintArea" hidden="1" oldHidden="1">
    <formula>Energy!$T$43:$AM$61</formula>
    <oldFormula>Energy!$T$43:$AM$61</oldFormula>
  </rdn>
  <rcv guid="{FDCC92FB-F8B6-4771-A006-EBB6EB990BB3}"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4" customView="1" name="Z_FDCC92FB_F8B6_4771_A006_EBB6EB990BB3_.wvu.PrintArea" hidden="1" oldHidden="1">
    <oldFormula>Energy!$T$43:$AM$61</oldFormula>
  </rdn>
  <rcv guid="{FDCC92FB-F8B6-4771-A006-EBB6EB990BB3}" action="delete"/>
  <rdn rId="0" localSheetId="2" customView="1" name="Z_FDCC92FB_F8B6_4771_A006_EBB6EB990BB3_.wvu.PrintArea" hidden="1" oldHidden="1">
    <formula>Summer!$Q$41:$AC$51</formula>
    <oldFormula>Summer!$Q$41:$AC$51</oldFormula>
  </rdn>
  <rcv guid="{FDCC92FB-F8B6-4771-A006-EBB6EB990BB3}"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srawlin1@powerlink.com.au"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9"/>
  <sheetViews>
    <sheetView tabSelected="1" workbookViewId="0">
      <selection activeCell="E22" sqref="E22"/>
    </sheetView>
  </sheetViews>
  <sheetFormatPr defaultRowHeight="15" x14ac:dyDescent="0.25"/>
  <cols>
    <col min="1" max="1" width="12.7109375" style="1" customWidth="1"/>
    <col min="2" max="2" width="70.7109375" style="1" customWidth="1"/>
    <col min="3" max="16384" width="9.140625" style="1"/>
  </cols>
  <sheetData>
    <row r="3" spans="1:2" ht="21" x14ac:dyDescent="0.35">
      <c r="B3" s="53" t="s">
        <v>122</v>
      </c>
    </row>
    <row r="5" spans="1:2" ht="21" x14ac:dyDescent="0.35">
      <c r="A5" s="31" t="s">
        <v>117</v>
      </c>
    </row>
    <row r="6" spans="1:2" ht="15.75" x14ac:dyDescent="0.25">
      <c r="A6" s="33" t="s">
        <v>139</v>
      </c>
    </row>
    <row r="8" spans="1:2" ht="15.75" x14ac:dyDescent="0.25">
      <c r="A8" s="34" t="s">
        <v>106</v>
      </c>
    </row>
    <row r="9" spans="1:2" ht="15.75" x14ac:dyDescent="0.25">
      <c r="A9" s="32" t="s">
        <v>118</v>
      </c>
    </row>
    <row r="10" spans="1:2" ht="15.75" x14ac:dyDescent="0.25">
      <c r="A10" s="32" t="s">
        <v>119</v>
      </c>
    </row>
    <row r="11" spans="1:2" x14ac:dyDescent="0.25">
      <c r="A11" s="30" t="s">
        <v>120</v>
      </c>
    </row>
    <row r="14" spans="1:2" x14ac:dyDescent="0.25">
      <c r="A14" s="78" t="s">
        <v>137</v>
      </c>
      <c r="B14" s="78"/>
    </row>
    <row r="15" spans="1:2" ht="20.25" customHeight="1" x14ac:dyDescent="0.25">
      <c r="A15" s="78"/>
      <c r="B15" s="78"/>
    </row>
    <row r="17" spans="1:2" x14ac:dyDescent="0.25">
      <c r="A17" s="79" t="s">
        <v>121</v>
      </c>
      <c r="B17" s="79"/>
    </row>
    <row r="18" spans="1:2" x14ac:dyDescent="0.25">
      <c r="A18" s="79"/>
      <c r="B18" s="79"/>
    </row>
    <row r="19" spans="1:2" x14ac:dyDescent="0.25">
      <c r="A19" s="79"/>
      <c r="B19" s="79"/>
    </row>
  </sheetData>
  <customSheetViews>
    <customSheetView guid="{609B2CD9-68CC-413D-8C99-E3FEFDDE781F}">
      <selection activeCell="E22" sqref="E22"/>
      <pageMargins left="0.7" right="0.7" top="0.75" bottom="0.75" header="0.3" footer="0.3"/>
    </customSheetView>
    <customSheetView guid="{FB4EF443-1878-4D8D-9BC7-F1F42E72D096}">
      <selection activeCell="E15" sqref="E15"/>
      <pageMargins left="0.7" right="0.7" top="0.75" bottom="0.75" header="0.3" footer="0.3"/>
    </customSheetView>
    <customSheetView guid="{FDCC92FB-F8B6-4771-A006-EBB6EB990BB3}">
      <selection activeCell="B23" sqref="B23"/>
      <pageMargins left="0.7" right="0.7" top="0.75" bottom="0.75" header="0.3" footer="0.3"/>
    </customSheetView>
  </customSheetViews>
  <mergeCells count="2">
    <mergeCell ref="A14:B15"/>
    <mergeCell ref="A17:B19"/>
  </mergeCells>
  <hyperlinks>
    <hyperlink ref="A11" r:id="rId1"/>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L121"/>
  <sheetViews>
    <sheetView topLeftCell="E11" zoomScaleNormal="100" workbookViewId="0">
      <selection activeCell="E38" sqref="E38"/>
    </sheetView>
  </sheetViews>
  <sheetFormatPr defaultColWidth="9.140625" defaultRowHeight="15" x14ac:dyDescent="0.25"/>
  <cols>
    <col min="1" max="1" width="16.140625" style="1" customWidth="1"/>
    <col min="2" max="5" width="15.42578125" style="2" customWidth="1"/>
    <col min="6" max="6" width="15.28515625" style="2" customWidth="1"/>
    <col min="7" max="32" width="15.42578125" style="2" customWidth="1"/>
    <col min="33" max="44" width="15.42578125" style="1" customWidth="1"/>
    <col min="45" max="45" width="37.7109375" style="1" customWidth="1"/>
    <col min="46" max="51" width="15.42578125" style="1" customWidth="1"/>
    <col min="52" max="52" width="20.85546875" style="1" customWidth="1"/>
    <col min="53" max="54" width="20.7109375" style="1" customWidth="1"/>
    <col min="55" max="55" width="39.140625" style="1" customWidth="1"/>
    <col min="56" max="56" width="18.28515625" style="1" customWidth="1"/>
    <col min="57" max="59" width="15.42578125" style="1" customWidth="1"/>
    <col min="60" max="65" width="15.42578125" style="2" customWidth="1"/>
    <col min="66" max="67" width="15.42578125" style="1" customWidth="1"/>
    <col min="68" max="76" width="15.42578125" style="2" customWidth="1"/>
    <col min="77" max="77" width="15.42578125" style="1" customWidth="1"/>
    <col min="78" max="78" width="15.42578125" style="2" customWidth="1"/>
    <col min="79" max="79" width="7.28515625" style="2" customWidth="1"/>
    <col min="80" max="87" width="17.28515625" style="2" customWidth="1"/>
    <col min="88" max="89" width="15.28515625" style="2" customWidth="1"/>
    <col min="90" max="98" width="9.140625" style="1"/>
    <col min="99" max="99" width="11.7109375" style="1" customWidth="1"/>
    <col min="100" max="100" width="11.140625" style="1" customWidth="1"/>
    <col min="101" max="16384" width="9.140625" style="1"/>
  </cols>
  <sheetData>
    <row r="1" spans="1:90" ht="25.9" x14ac:dyDescent="0.5">
      <c r="A1" s="26" t="s">
        <v>92</v>
      </c>
    </row>
    <row r="2" spans="1:90" ht="14.45" x14ac:dyDescent="0.3">
      <c r="BV2" s="2" t="s">
        <v>109</v>
      </c>
      <c r="BW2" s="2" t="s">
        <v>109</v>
      </c>
      <c r="BX2" s="2" t="s">
        <v>109</v>
      </c>
    </row>
    <row r="3" spans="1:90" ht="21" x14ac:dyDescent="0.35">
      <c r="A3" s="14"/>
      <c r="B3" s="8" t="s">
        <v>36</v>
      </c>
      <c r="C3" s="4"/>
      <c r="D3" s="5"/>
      <c r="E3" s="5"/>
      <c r="F3" s="5"/>
      <c r="G3" s="5"/>
      <c r="H3" s="12" t="s">
        <v>37</v>
      </c>
      <c r="I3" s="9"/>
      <c r="J3" s="9"/>
      <c r="K3" s="9"/>
      <c r="L3" s="9"/>
      <c r="M3" s="9"/>
      <c r="N3" s="9"/>
      <c r="O3" s="9"/>
      <c r="P3" s="9"/>
      <c r="Q3" s="9"/>
      <c r="R3" s="9"/>
      <c r="S3" s="9"/>
      <c r="T3" s="9"/>
      <c r="U3" s="9"/>
      <c r="V3" s="9"/>
      <c r="W3" s="9"/>
      <c r="X3" s="9"/>
      <c r="Y3" s="9"/>
      <c r="Z3" s="9"/>
      <c r="AA3" s="8" t="s">
        <v>123</v>
      </c>
      <c r="AB3" s="8"/>
      <c r="AC3" s="5"/>
      <c r="AD3" s="5"/>
      <c r="AE3" s="12" t="s">
        <v>39</v>
      </c>
      <c r="AF3" s="9"/>
      <c r="AG3" s="9"/>
      <c r="AH3" s="9"/>
      <c r="AI3" s="9"/>
      <c r="AJ3" s="9"/>
      <c r="AK3" s="9"/>
      <c r="AL3" s="9"/>
      <c r="AM3" s="9"/>
      <c r="AN3" s="19" t="s">
        <v>84</v>
      </c>
      <c r="AO3" s="15"/>
      <c r="AP3" s="15"/>
      <c r="AQ3" s="15"/>
      <c r="AR3" s="15"/>
      <c r="AS3" s="17" t="s">
        <v>52</v>
      </c>
      <c r="AT3" s="14"/>
      <c r="AU3" s="14"/>
      <c r="AV3" s="14"/>
      <c r="AW3" s="14"/>
      <c r="AX3" s="14"/>
      <c r="AY3" s="9"/>
      <c r="AZ3" s="9"/>
      <c r="BA3" s="9"/>
      <c r="BB3" s="9"/>
      <c r="BC3" s="19" t="s">
        <v>53</v>
      </c>
      <c r="BD3" s="15"/>
      <c r="BE3" s="5"/>
      <c r="BF3" s="5"/>
      <c r="BG3" s="5"/>
      <c r="BH3" s="5"/>
      <c r="BI3" s="5"/>
      <c r="BJ3" s="5"/>
      <c r="BK3" s="5"/>
      <c r="BL3" s="5"/>
      <c r="BM3" s="5"/>
      <c r="BN3" s="15"/>
      <c r="BO3" s="12" t="s">
        <v>70</v>
      </c>
      <c r="BP3" s="59"/>
      <c r="BQ3" s="9"/>
      <c r="BR3" s="9"/>
      <c r="BS3" s="9"/>
      <c r="BT3" s="9"/>
      <c r="BU3" s="9"/>
      <c r="BV3" s="9"/>
      <c r="BW3" s="9"/>
      <c r="BX3" s="9"/>
      <c r="BY3" s="9"/>
      <c r="BZ3" s="9"/>
      <c r="CA3" s="14"/>
      <c r="CB3" s="1"/>
      <c r="CC3" s="1"/>
      <c r="CD3" s="1"/>
      <c r="CE3" s="1"/>
      <c r="CF3" s="1"/>
      <c r="CG3" s="1"/>
      <c r="CH3" s="1"/>
      <c r="CI3" s="1"/>
      <c r="CJ3" s="1"/>
      <c r="CK3" s="1"/>
    </row>
    <row r="4" spans="1:90" x14ac:dyDescent="0.25">
      <c r="A4" s="14"/>
      <c r="B4" s="5" t="s">
        <v>81</v>
      </c>
      <c r="C4" s="5" t="s">
        <v>81</v>
      </c>
      <c r="D4" s="5" t="s">
        <v>81</v>
      </c>
      <c r="E4" s="5" t="s">
        <v>81</v>
      </c>
      <c r="F4" s="5" t="s">
        <v>81</v>
      </c>
      <c r="G4" s="5" t="s">
        <v>81</v>
      </c>
      <c r="H4" s="9" t="s">
        <v>81</v>
      </c>
      <c r="I4" s="9" t="s">
        <v>81</v>
      </c>
      <c r="J4" s="9" t="s">
        <v>81</v>
      </c>
      <c r="K4" s="9" t="s">
        <v>81</v>
      </c>
      <c r="L4" s="9" t="s">
        <v>81</v>
      </c>
      <c r="M4" s="9" t="s">
        <v>81</v>
      </c>
      <c r="N4" s="9" t="s">
        <v>81</v>
      </c>
      <c r="O4" s="9" t="s">
        <v>81</v>
      </c>
      <c r="P4" s="9" t="s">
        <v>81</v>
      </c>
      <c r="Q4" s="9" t="s">
        <v>81</v>
      </c>
      <c r="R4" s="9" t="s">
        <v>81</v>
      </c>
      <c r="S4" s="9" t="s">
        <v>81</v>
      </c>
      <c r="T4" s="9" t="s">
        <v>81</v>
      </c>
      <c r="U4" s="9" t="s">
        <v>81</v>
      </c>
      <c r="V4" s="9" t="s">
        <v>81</v>
      </c>
      <c r="W4" s="9" t="s">
        <v>81</v>
      </c>
      <c r="X4" s="9" t="s">
        <v>81</v>
      </c>
      <c r="Y4" s="9" t="s">
        <v>81</v>
      </c>
      <c r="Z4" s="9" t="s">
        <v>81</v>
      </c>
      <c r="AA4" s="5" t="s">
        <v>38</v>
      </c>
      <c r="AB4" s="5" t="s">
        <v>38</v>
      </c>
      <c r="AC4" s="5" t="s">
        <v>38</v>
      </c>
      <c r="AD4" s="5" t="s">
        <v>38</v>
      </c>
      <c r="AE4" s="9" t="s">
        <v>26</v>
      </c>
      <c r="AF4" s="9" t="s">
        <v>26</v>
      </c>
      <c r="AG4" s="9" t="s">
        <v>26</v>
      </c>
      <c r="AH4" s="9" t="s">
        <v>26</v>
      </c>
      <c r="AI4" s="9" t="s">
        <v>26</v>
      </c>
      <c r="AJ4" s="9" t="s">
        <v>26</v>
      </c>
      <c r="AK4" s="9" t="s">
        <v>26</v>
      </c>
      <c r="AL4" s="9" t="s">
        <v>26</v>
      </c>
      <c r="AM4" s="9" t="s">
        <v>26</v>
      </c>
      <c r="AN4" s="5" t="s">
        <v>75</v>
      </c>
      <c r="AO4" s="5" t="s">
        <v>76</v>
      </c>
      <c r="AP4" s="5" t="s">
        <v>77</v>
      </c>
      <c r="AQ4" s="5" t="s">
        <v>40</v>
      </c>
      <c r="AR4" s="5" t="s">
        <v>110</v>
      </c>
      <c r="AS4" s="14"/>
      <c r="AT4" s="9" t="s">
        <v>45</v>
      </c>
      <c r="AU4" s="9" t="s">
        <v>54</v>
      </c>
      <c r="AV4" s="9" t="s">
        <v>48</v>
      </c>
      <c r="AW4" s="9" t="s">
        <v>48</v>
      </c>
      <c r="AX4" s="9" t="s">
        <v>48</v>
      </c>
      <c r="AY4" s="81" t="s">
        <v>108</v>
      </c>
      <c r="AZ4" s="9"/>
      <c r="BA4" s="9"/>
      <c r="BB4" s="9"/>
      <c r="BC4" s="15"/>
      <c r="BD4" s="5" t="s">
        <v>45</v>
      </c>
      <c r="BE4" s="5" t="s">
        <v>27</v>
      </c>
      <c r="BF4" s="5" t="s">
        <v>54</v>
      </c>
      <c r="BG4" s="5" t="s">
        <v>27</v>
      </c>
      <c r="BH4" s="5" t="s">
        <v>48</v>
      </c>
      <c r="BI4" s="5" t="s">
        <v>48</v>
      </c>
      <c r="BJ4" s="5" t="s">
        <v>48</v>
      </c>
      <c r="BK4" s="5"/>
      <c r="BL4" s="5"/>
      <c r="BM4" s="5"/>
      <c r="BN4" s="80" t="s">
        <v>57</v>
      </c>
      <c r="BO4" s="59" t="s">
        <v>71</v>
      </c>
      <c r="BP4" s="9"/>
      <c r="BQ4" s="9"/>
      <c r="BR4" s="9"/>
      <c r="BS4" s="9"/>
      <c r="BT4" s="9"/>
      <c r="BU4" s="9"/>
      <c r="BV4" s="9"/>
      <c r="BW4" s="9" t="s">
        <v>64</v>
      </c>
      <c r="BX4" s="9" t="s">
        <v>66</v>
      </c>
      <c r="BY4" s="9" t="s">
        <v>64</v>
      </c>
      <c r="BZ4" s="9" t="s">
        <v>66</v>
      </c>
      <c r="CA4" s="14"/>
      <c r="CB4" s="1"/>
      <c r="CC4" s="1"/>
      <c r="CD4" s="1"/>
      <c r="CE4" s="1"/>
      <c r="CF4" s="1"/>
      <c r="CG4" s="1"/>
      <c r="CH4" s="1"/>
      <c r="CI4" s="1"/>
      <c r="CJ4" s="1"/>
      <c r="CK4" s="1"/>
    </row>
    <row r="5" spans="1:90" x14ac:dyDescent="0.25">
      <c r="A5" s="14"/>
      <c r="B5" s="5" t="s">
        <v>30</v>
      </c>
      <c r="C5" s="5" t="s">
        <v>30</v>
      </c>
      <c r="D5" s="5" t="s">
        <v>29</v>
      </c>
      <c r="E5" s="5" t="s">
        <v>29</v>
      </c>
      <c r="F5" s="5" t="s">
        <v>29</v>
      </c>
      <c r="G5" s="5" t="s">
        <v>29</v>
      </c>
      <c r="H5" s="9" t="s">
        <v>30</v>
      </c>
      <c r="I5" s="9" t="s">
        <v>30</v>
      </c>
      <c r="J5" s="9" t="s">
        <v>30</v>
      </c>
      <c r="K5" s="9" t="s">
        <v>30</v>
      </c>
      <c r="L5" s="9" t="s">
        <v>30</v>
      </c>
      <c r="M5" s="9" t="s">
        <v>30</v>
      </c>
      <c r="N5" s="9" t="s">
        <v>30</v>
      </c>
      <c r="O5" s="9" t="s">
        <v>30</v>
      </c>
      <c r="P5" s="9" t="s">
        <v>30</v>
      </c>
      <c r="Q5" s="9" t="s">
        <v>30</v>
      </c>
      <c r="R5" s="9" t="s">
        <v>29</v>
      </c>
      <c r="S5" s="9" t="s">
        <v>29</v>
      </c>
      <c r="T5" s="9" t="s">
        <v>29</v>
      </c>
      <c r="U5" s="9" t="s">
        <v>29</v>
      </c>
      <c r="V5" s="9" t="s">
        <v>29</v>
      </c>
      <c r="W5" s="9" t="s">
        <v>29</v>
      </c>
      <c r="X5" s="9" t="s">
        <v>29</v>
      </c>
      <c r="Y5" s="9" t="s">
        <v>29</v>
      </c>
      <c r="Z5" s="9" t="s">
        <v>29</v>
      </c>
      <c r="AA5" s="5"/>
      <c r="AB5" s="5"/>
      <c r="AC5" s="5"/>
      <c r="AD5" s="5"/>
      <c r="AE5" s="9" t="s">
        <v>29</v>
      </c>
      <c r="AF5" s="9" t="s">
        <v>29</v>
      </c>
      <c r="AG5" s="9" t="s">
        <v>29</v>
      </c>
      <c r="AH5" s="9" t="s">
        <v>29</v>
      </c>
      <c r="AI5" s="9" t="s">
        <v>29</v>
      </c>
      <c r="AJ5" s="9" t="s">
        <v>29</v>
      </c>
      <c r="AK5" s="9" t="s">
        <v>29</v>
      </c>
      <c r="AL5" s="9" t="s">
        <v>29</v>
      </c>
      <c r="AM5" s="9" t="s">
        <v>29</v>
      </c>
      <c r="AN5" s="15"/>
      <c r="AO5" s="15"/>
      <c r="AP5" s="15"/>
      <c r="AQ5" s="15"/>
      <c r="AR5" s="5" t="s">
        <v>111</v>
      </c>
      <c r="AS5" s="14" t="s">
        <v>44</v>
      </c>
      <c r="AT5" s="67">
        <v>2.1801238913132375</v>
      </c>
      <c r="AU5" s="9" t="s">
        <v>47</v>
      </c>
      <c r="AV5" s="9" t="s">
        <v>47</v>
      </c>
      <c r="AW5" s="9" t="s">
        <v>47</v>
      </c>
      <c r="AX5" s="9" t="s">
        <v>47</v>
      </c>
      <c r="AY5" s="81"/>
      <c r="AZ5" s="9" t="s">
        <v>115</v>
      </c>
      <c r="BA5" s="9" t="s">
        <v>115</v>
      </c>
      <c r="BB5" s="9" t="s">
        <v>115</v>
      </c>
      <c r="BC5" s="15" t="s">
        <v>44</v>
      </c>
      <c r="BD5" s="65">
        <v>0.26148077363725164</v>
      </c>
      <c r="BE5" s="5" t="s">
        <v>26</v>
      </c>
      <c r="BF5" s="5" t="s">
        <v>47</v>
      </c>
      <c r="BG5" s="5" t="s">
        <v>60</v>
      </c>
      <c r="BH5" s="5" t="s">
        <v>59</v>
      </c>
      <c r="BI5" s="5" t="s">
        <v>59</v>
      </c>
      <c r="BJ5" s="5" t="s">
        <v>59</v>
      </c>
      <c r="BK5" s="5" t="s">
        <v>56</v>
      </c>
      <c r="BL5" s="5" t="s">
        <v>56</v>
      </c>
      <c r="BM5" s="5" t="s">
        <v>56</v>
      </c>
      <c r="BN5" s="80"/>
      <c r="BO5" s="9" t="s">
        <v>26</v>
      </c>
      <c r="BP5" s="9" t="s">
        <v>26</v>
      </c>
      <c r="BQ5" s="9" t="s">
        <v>26</v>
      </c>
      <c r="BR5" s="9" t="s">
        <v>26</v>
      </c>
      <c r="BS5" s="9" t="s">
        <v>26</v>
      </c>
      <c r="BT5" s="9" t="s">
        <v>26</v>
      </c>
      <c r="BU5" s="9" t="s">
        <v>26</v>
      </c>
      <c r="BV5" s="9" t="s">
        <v>26</v>
      </c>
      <c r="BW5" s="60">
        <v>0.9</v>
      </c>
      <c r="BX5" s="60">
        <v>0.9</v>
      </c>
      <c r="BY5" s="61" t="s">
        <v>65</v>
      </c>
      <c r="BZ5" s="60">
        <v>0.1</v>
      </c>
      <c r="CA5" s="14"/>
      <c r="CB5" s="1"/>
      <c r="CC5" s="1"/>
      <c r="CD5" s="1"/>
      <c r="CE5" s="1"/>
      <c r="CF5" s="1"/>
      <c r="CG5" s="1"/>
      <c r="CH5" s="1"/>
      <c r="CI5" s="1"/>
      <c r="CJ5" s="1"/>
      <c r="CK5" s="1"/>
    </row>
    <row r="6" spans="1:90" x14ac:dyDescent="0.25">
      <c r="A6" s="14"/>
      <c r="B6" s="5" t="s">
        <v>0</v>
      </c>
      <c r="C6" s="5" t="s">
        <v>69</v>
      </c>
      <c r="D6" s="5" t="s">
        <v>0</v>
      </c>
      <c r="E6" s="6" t="s">
        <v>33</v>
      </c>
      <c r="F6" s="6" t="s">
        <v>34</v>
      </c>
      <c r="G6" s="6" t="s">
        <v>35</v>
      </c>
      <c r="H6" s="9" t="s">
        <v>31</v>
      </c>
      <c r="I6" s="9" t="s">
        <v>31</v>
      </c>
      <c r="J6" s="9" t="s">
        <v>31</v>
      </c>
      <c r="K6" s="9" t="s">
        <v>28</v>
      </c>
      <c r="L6" s="9" t="s">
        <v>28</v>
      </c>
      <c r="M6" s="9" t="s">
        <v>28</v>
      </c>
      <c r="N6" s="9" t="s">
        <v>32</v>
      </c>
      <c r="O6" s="9" t="s">
        <v>32</v>
      </c>
      <c r="P6" s="9" t="s">
        <v>32</v>
      </c>
      <c r="Q6" s="9" t="s">
        <v>69</v>
      </c>
      <c r="R6" s="9" t="s">
        <v>31</v>
      </c>
      <c r="S6" s="9" t="s">
        <v>31</v>
      </c>
      <c r="T6" s="9" t="s">
        <v>31</v>
      </c>
      <c r="U6" s="9" t="s">
        <v>28</v>
      </c>
      <c r="V6" s="9" t="s">
        <v>28</v>
      </c>
      <c r="W6" s="9" t="s">
        <v>28</v>
      </c>
      <c r="X6" s="9" t="s">
        <v>32</v>
      </c>
      <c r="Y6" s="9" t="s">
        <v>32</v>
      </c>
      <c r="Z6" s="9" t="s">
        <v>32</v>
      </c>
      <c r="AA6" s="5" t="s">
        <v>41</v>
      </c>
      <c r="AB6" s="5" t="s">
        <v>31</v>
      </c>
      <c r="AC6" s="5" t="s">
        <v>28</v>
      </c>
      <c r="AD6" s="5" t="s">
        <v>32</v>
      </c>
      <c r="AE6" s="9" t="s">
        <v>31</v>
      </c>
      <c r="AF6" s="9" t="s">
        <v>31</v>
      </c>
      <c r="AG6" s="9" t="s">
        <v>31</v>
      </c>
      <c r="AH6" s="9" t="s">
        <v>28</v>
      </c>
      <c r="AI6" s="9" t="s">
        <v>28</v>
      </c>
      <c r="AJ6" s="9" t="s">
        <v>28</v>
      </c>
      <c r="AK6" s="9" t="s">
        <v>32</v>
      </c>
      <c r="AL6" s="9" t="s">
        <v>32</v>
      </c>
      <c r="AM6" s="9" t="s">
        <v>32</v>
      </c>
      <c r="AN6" s="15"/>
      <c r="AO6" s="15"/>
      <c r="AP6" s="15"/>
      <c r="AQ6" s="15"/>
      <c r="AR6" s="5"/>
      <c r="AS6" s="14" t="s">
        <v>125</v>
      </c>
      <c r="AT6" s="67">
        <v>-0.13421524347282465</v>
      </c>
      <c r="AU6" s="14"/>
      <c r="AV6" s="9" t="s">
        <v>49</v>
      </c>
      <c r="AW6" s="9" t="s">
        <v>50</v>
      </c>
      <c r="AX6" s="9" t="s">
        <v>51</v>
      </c>
      <c r="AY6" s="9"/>
      <c r="AZ6" s="9" t="s">
        <v>49</v>
      </c>
      <c r="BA6" s="9" t="s">
        <v>50</v>
      </c>
      <c r="BB6" s="9" t="s">
        <v>51</v>
      </c>
      <c r="BC6" s="15" t="s">
        <v>58</v>
      </c>
      <c r="BD6" s="65">
        <v>0.84556623783417839</v>
      </c>
      <c r="BE6" s="58" t="s">
        <v>61</v>
      </c>
      <c r="BF6" s="58"/>
      <c r="BG6" s="5"/>
      <c r="BH6" s="5" t="s">
        <v>49</v>
      </c>
      <c r="BI6" s="5" t="s">
        <v>50</v>
      </c>
      <c r="BJ6" s="5" t="s">
        <v>51</v>
      </c>
      <c r="BK6" s="5" t="s">
        <v>49</v>
      </c>
      <c r="BL6" s="5" t="s">
        <v>50</v>
      </c>
      <c r="BM6" s="5" t="s">
        <v>51</v>
      </c>
      <c r="BN6" s="5"/>
      <c r="BO6" s="9" t="s">
        <v>0</v>
      </c>
      <c r="BP6" s="61" t="s">
        <v>33</v>
      </c>
      <c r="BQ6" s="61" t="s">
        <v>34</v>
      </c>
      <c r="BR6" s="61" t="s">
        <v>35</v>
      </c>
      <c r="BS6" s="9" t="s">
        <v>0</v>
      </c>
      <c r="BT6" s="61" t="s">
        <v>33</v>
      </c>
      <c r="BU6" s="61" t="s">
        <v>34</v>
      </c>
      <c r="BV6" s="61" t="s">
        <v>35</v>
      </c>
      <c r="BW6" s="9"/>
      <c r="BX6" s="9">
        <v>-2.3999999999999998E-3</v>
      </c>
      <c r="BY6" s="9"/>
      <c r="BZ6" s="9">
        <v>2.5000000000000001E-3</v>
      </c>
      <c r="CA6" s="14"/>
      <c r="CB6" s="1"/>
      <c r="CC6" s="1"/>
      <c r="CD6" s="1"/>
      <c r="CE6" s="1"/>
      <c r="CF6" s="1"/>
      <c r="CG6" s="1"/>
      <c r="CH6" s="1"/>
      <c r="CI6" s="1"/>
      <c r="CJ6" s="1"/>
      <c r="CK6" s="1"/>
    </row>
    <row r="7" spans="1:90" x14ac:dyDescent="0.25">
      <c r="A7" s="14"/>
      <c r="B7" s="5" t="s">
        <v>41</v>
      </c>
      <c r="C7" s="5" t="s">
        <v>41</v>
      </c>
      <c r="D7" s="5" t="s">
        <v>41</v>
      </c>
      <c r="E7" s="5" t="s">
        <v>41</v>
      </c>
      <c r="F7" s="5" t="s">
        <v>41</v>
      </c>
      <c r="G7" s="5" t="s">
        <v>41</v>
      </c>
      <c r="H7" s="10" t="s">
        <v>33</v>
      </c>
      <c r="I7" s="10" t="s">
        <v>34</v>
      </c>
      <c r="J7" s="10" t="s">
        <v>35</v>
      </c>
      <c r="K7" s="10" t="s">
        <v>33</v>
      </c>
      <c r="L7" s="10" t="s">
        <v>34</v>
      </c>
      <c r="M7" s="10" t="s">
        <v>35</v>
      </c>
      <c r="N7" s="10" t="s">
        <v>33</v>
      </c>
      <c r="O7" s="10" t="s">
        <v>34</v>
      </c>
      <c r="P7" s="10" t="s">
        <v>35</v>
      </c>
      <c r="Q7" s="10"/>
      <c r="R7" s="10" t="s">
        <v>33</v>
      </c>
      <c r="S7" s="10" t="s">
        <v>34</v>
      </c>
      <c r="T7" s="10" t="s">
        <v>35</v>
      </c>
      <c r="U7" s="10" t="s">
        <v>33</v>
      </c>
      <c r="V7" s="10" t="s">
        <v>34</v>
      </c>
      <c r="W7" s="10" t="s">
        <v>35</v>
      </c>
      <c r="X7" s="10" t="s">
        <v>33</v>
      </c>
      <c r="Y7" s="10" t="s">
        <v>34</v>
      </c>
      <c r="Z7" s="10" t="s">
        <v>35</v>
      </c>
      <c r="AA7" s="5"/>
      <c r="AB7" s="13"/>
      <c r="AC7" s="13"/>
      <c r="AD7" s="13"/>
      <c r="AE7" s="10" t="s">
        <v>33</v>
      </c>
      <c r="AF7" s="10" t="s">
        <v>34</v>
      </c>
      <c r="AG7" s="10" t="s">
        <v>35</v>
      </c>
      <c r="AH7" s="10" t="s">
        <v>33</v>
      </c>
      <c r="AI7" s="10" t="s">
        <v>34</v>
      </c>
      <c r="AJ7" s="10" t="s">
        <v>35</v>
      </c>
      <c r="AK7" s="10" t="s">
        <v>33</v>
      </c>
      <c r="AL7" s="10" t="s">
        <v>34</v>
      </c>
      <c r="AM7" s="10" t="s">
        <v>35</v>
      </c>
      <c r="AN7" s="15"/>
      <c r="AO7" s="15"/>
      <c r="AP7" s="15"/>
      <c r="AQ7" s="15"/>
      <c r="AR7" s="15"/>
      <c r="AS7" s="14" t="s">
        <v>127</v>
      </c>
      <c r="AT7" s="67">
        <v>0.5385524572850634</v>
      </c>
      <c r="AU7" s="9"/>
      <c r="AV7" s="55"/>
      <c r="AW7" s="55"/>
      <c r="AX7" s="14"/>
      <c r="AY7" s="9"/>
      <c r="AZ7" s="9"/>
      <c r="BA7" s="9"/>
      <c r="BB7" s="9"/>
      <c r="BC7" s="15"/>
      <c r="BD7" s="15"/>
      <c r="BE7" s="5"/>
      <c r="BF7" s="5"/>
      <c r="BG7" s="5"/>
      <c r="BH7" s="18"/>
      <c r="BI7" s="18"/>
      <c r="BJ7" s="5"/>
      <c r="BK7" s="5"/>
      <c r="BL7" s="5"/>
      <c r="BM7" s="5"/>
      <c r="BN7" s="15"/>
      <c r="BO7" s="9" t="s">
        <v>42</v>
      </c>
      <c r="BP7" s="9" t="s">
        <v>42</v>
      </c>
      <c r="BQ7" s="9" t="s">
        <v>42</v>
      </c>
      <c r="BR7" s="9" t="s">
        <v>42</v>
      </c>
      <c r="BS7" s="9" t="s">
        <v>63</v>
      </c>
      <c r="BT7" s="9" t="s">
        <v>63</v>
      </c>
      <c r="BU7" s="9" t="s">
        <v>63</v>
      </c>
      <c r="BV7" s="9" t="s">
        <v>63</v>
      </c>
      <c r="BW7" s="9"/>
      <c r="BX7" s="9">
        <v>0.97230000000000005</v>
      </c>
      <c r="BY7" s="9"/>
      <c r="BZ7" s="9">
        <v>1.0421</v>
      </c>
      <c r="CA7" s="14"/>
      <c r="CB7" s="1"/>
      <c r="CC7" s="1"/>
      <c r="CD7" s="1"/>
      <c r="CE7" s="1"/>
      <c r="CF7" s="1"/>
      <c r="CG7" s="1"/>
      <c r="CH7" s="1"/>
      <c r="CI7" s="1"/>
      <c r="CJ7" s="1"/>
      <c r="CK7" s="1"/>
    </row>
    <row r="8" spans="1:90" x14ac:dyDescent="0.25">
      <c r="A8" s="14" t="s">
        <v>104</v>
      </c>
      <c r="B8" s="5"/>
      <c r="C8" s="5" t="s">
        <v>97</v>
      </c>
      <c r="D8" s="5"/>
      <c r="E8" s="5"/>
      <c r="F8" s="5"/>
      <c r="G8" s="5"/>
      <c r="H8" s="10"/>
      <c r="I8" s="10"/>
      <c r="J8" s="10"/>
      <c r="K8" s="10"/>
      <c r="L8" s="10"/>
      <c r="M8" s="10"/>
      <c r="N8" s="10"/>
      <c r="O8" s="10"/>
      <c r="P8" s="10"/>
      <c r="Q8" s="10"/>
      <c r="R8" s="10"/>
      <c r="S8" s="10"/>
      <c r="T8" s="10"/>
      <c r="U8" s="10"/>
      <c r="V8" s="10"/>
      <c r="W8" s="10"/>
      <c r="X8" s="10"/>
      <c r="Y8" s="10"/>
      <c r="Z8" s="10"/>
      <c r="AA8" s="5" t="s">
        <v>97</v>
      </c>
      <c r="AB8" s="5" t="s">
        <v>98</v>
      </c>
      <c r="AC8" s="5" t="s">
        <v>98</v>
      </c>
      <c r="AD8" s="5" t="s">
        <v>98</v>
      </c>
      <c r="AE8" s="10"/>
      <c r="AF8" s="10"/>
      <c r="AG8" s="10"/>
      <c r="AH8" s="10"/>
      <c r="AI8" s="10"/>
      <c r="AJ8" s="10"/>
      <c r="AK8" s="10"/>
      <c r="AL8" s="10"/>
      <c r="AM8" s="10"/>
      <c r="AN8" s="5" t="s">
        <v>99</v>
      </c>
      <c r="AO8" s="5" t="s">
        <v>99</v>
      </c>
      <c r="AP8" s="5" t="s">
        <v>99</v>
      </c>
      <c r="AQ8" s="5" t="s">
        <v>99</v>
      </c>
      <c r="AR8" s="5" t="s">
        <v>99</v>
      </c>
      <c r="AS8" s="14"/>
      <c r="AT8" s="20"/>
      <c r="AU8" s="9" t="s">
        <v>97</v>
      </c>
      <c r="AV8" s="55"/>
      <c r="AW8" s="55"/>
      <c r="AX8" s="14"/>
      <c r="AY8" s="9" t="s">
        <v>103</v>
      </c>
      <c r="AZ8" s="9" t="s">
        <v>101</v>
      </c>
      <c r="BA8" s="9" t="s">
        <v>100</v>
      </c>
      <c r="BB8" s="9" t="s">
        <v>101</v>
      </c>
      <c r="BC8" s="15"/>
      <c r="BD8" s="15"/>
      <c r="BE8" s="5"/>
      <c r="BF8" s="5"/>
      <c r="BG8" s="5"/>
      <c r="BH8" s="18"/>
      <c r="BI8" s="18"/>
      <c r="BJ8" s="5"/>
      <c r="BK8" s="5" t="s">
        <v>101</v>
      </c>
      <c r="BL8" s="5" t="s">
        <v>100</v>
      </c>
      <c r="BM8" s="5" t="s">
        <v>101</v>
      </c>
      <c r="BN8" s="5" t="s">
        <v>132</v>
      </c>
      <c r="BO8" s="9" t="s">
        <v>97</v>
      </c>
      <c r="BP8" s="9" t="s">
        <v>133</v>
      </c>
      <c r="BQ8" s="9" t="s">
        <v>133</v>
      </c>
      <c r="BR8" s="9" t="s">
        <v>133</v>
      </c>
      <c r="BS8" s="9" t="s">
        <v>97</v>
      </c>
      <c r="BT8" s="9" t="s">
        <v>133</v>
      </c>
      <c r="BU8" s="9" t="s">
        <v>133</v>
      </c>
      <c r="BV8" s="9" t="s">
        <v>133</v>
      </c>
      <c r="BW8" s="9"/>
      <c r="BX8" s="9"/>
      <c r="BY8" s="9"/>
      <c r="BZ8" s="9"/>
      <c r="CA8" s="14"/>
      <c r="CB8" s="1"/>
      <c r="CC8" s="1"/>
      <c r="CD8" s="1"/>
      <c r="CE8" s="1"/>
      <c r="CF8" s="1"/>
      <c r="CG8" s="1"/>
      <c r="CH8" s="1"/>
      <c r="CI8" s="1"/>
      <c r="CJ8" s="1"/>
      <c r="CK8" s="1"/>
    </row>
    <row r="9" spans="1:90" x14ac:dyDescent="0.25">
      <c r="A9" s="14" t="s">
        <v>43</v>
      </c>
      <c r="B9" s="5"/>
      <c r="C9" s="5"/>
      <c r="D9" s="5"/>
      <c r="E9" s="5"/>
      <c r="F9" s="5"/>
      <c r="G9" s="5"/>
      <c r="H9" s="10"/>
      <c r="I9" s="10"/>
      <c r="J9" s="10"/>
      <c r="K9" s="10"/>
      <c r="L9" s="10"/>
      <c r="M9" s="10"/>
      <c r="N9" s="10"/>
      <c r="O9" s="10"/>
      <c r="P9" s="10"/>
      <c r="Q9" s="10"/>
      <c r="R9" s="10"/>
      <c r="S9" s="10"/>
      <c r="T9" s="10"/>
      <c r="U9" s="10"/>
      <c r="V9" s="10"/>
      <c r="W9" s="10"/>
      <c r="X9" s="10"/>
      <c r="Y9" s="10"/>
      <c r="Z9" s="10"/>
      <c r="AA9" s="5"/>
      <c r="AB9" s="13"/>
      <c r="AC9" s="13"/>
      <c r="AD9" s="13"/>
      <c r="AE9" s="10"/>
      <c r="AF9" s="10"/>
      <c r="AG9" s="10"/>
      <c r="AH9" s="10"/>
      <c r="AI9" s="10"/>
      <c r="AJ9" s="10"/>
      <c r="AK9" s="10"/>
      <c r="AL9" s="10"/>
      <c r="AM9" s="10"/>
      <c r="AN9" s="15"/>
      <c r="AO9" s="15"/>
      <c r="AP9" s="15"/>
      <c r="AQ9" s="15"/>
      <c r="AR9" s="15"/>
      <c r="AS9" s="14"/>
      <c r="AT9" s="14"/>
      <c r="AU9" s="9"/>
      <c r="AV9" s="14"/>
      <c r="AW9" s="55"/>
      <c r="AX9" s="14"/>
      <c r="AY9" s="16">
        <v>118.93332486892666</v>
      </c>
      <c r="AZ9" s="11">
        <v>1626.0275355286301</v>
      </c>
      <c r="BA9" s="11">
        <v>1626.0275355286301</v>
      </c>
      <c r="BB9" s="11">
        <v>1626.0275355286301</v>
      </c>
      <c r="BC9" s="15" t="s">
        <v>55</v>
      </c>
      <c r="BD9" s="15"/>
      <c r="BE9" s="5"/>
      <c r="BF9" s="5"/>
      <c r="BG9" s="5"/>
      <c r="BH9" s="5"/>
      <c r="BI9" s="18"/>
      <c r="BJ9" s="5"/>
      <c r="BK9" s="7"/>
      <c r="BL9" s="7"/>
      <c r="BM9" s="7"/>
      <c r="BN9" s="15"/>
      <c r="BO9" s="9"/>
      <c r="BP9" s="62"/>
      <c r="BQ9" s="62"/>
      <c r="BR9" s="62"/>
      <c r="BS9" s="9"/>
      <c r="BT9" s="62"/>
      <c r="BU9" s="62"/>
      <c r="BV9" s="62"/>
      <c r="BW9" s="9"/>
      <c r="BX9" s="9"/>
      <c r="BY9" s="9"/>
      <c r="BZ9" s="9"/>
      <c r="CA9" s="14"/>
      <c r="CB9" s="1"/>
      <c r="CC9" s="1"/>
      <c r="CD9" s="1"/>
      <c r="CE9" s="1"/>
      <c r="CF9" s="1"/>
      <c r="CG9" s="1"/>
      <c r="CH9" s="1"/>
      <c r="CI9" s="1"/>
      <c r="CJ9" s="1"/>
      <c r="CK9" s="1"/>
    </row>
    <row r="10" spans="1:90" x14ac:dyDescent="0.25">
      <c r="A10" s="14" t="s">
        <v>1</v>
      </c>
      <c r="B10" s="7">
        <f t="shared" ref="B10:B27" si="0">D10-C10</f>
        <v>5829.3040000000001</v>
      </c>
      <c r="C10" s="7">
        <v>79</v>
      </c>
      <c r="D10" s="7">
        <f t="shared" ref="D10:D27" si="1">BS10+$AA10</f>
        <v>5908.3040000000001</v>
      </c>
      <c r="E10" s="7">
        <f t="shared" ref="E10:E27" si="2">BT10+$AA10</f>
        <v>5807.4080000000004</v>
      </c>
      <c r="F10" s="7">
        <f t="shared" ref="F10:F27" si="3">BU10+$AA10</f>
        <v>5921.9579999999996</v>
      </c>
      <c r="G10" s="7">
        <f t="shared" ref="G10:G27" si="4">BV10+$AA10</f>
        <v>6050.4440000000004</v>
      </c>
      <c r="H10" s="9"/>
      <c r="I10" s="10"/>
      <c r="J10" s="9"/>
      <c r="K10" s="9"/>
      <c r="L10" s="9"/>
      <c r="M10" s="9"/>
      <c r="N10" s="9"/>
      <c r="O10" s="9"/>
      <c r="P10" s="9"/>
      <c r="Q10" s="9"/>
      <c r="R10" s="9"/>
      <c r="S10" s="9"/>
      <c r="T10" s="9"/>
      <c r="U10" s="9"/>
      <c r="V10" s="9"/>
      <c r="W10" s="9"/>
      <c r="X10" s="9"/>
      <c r="Y10" s="9"/>
      <c r="Z10" s="9"/>
      <c r="AA10" s="29">
        <v>1064</v>
      </c>
      <c r="AB10" s="5"/>
      <c r="AC10" s="5"/>
      <c r="AD10" s="5"/>
      <c r="AE10" s="14"/>
      <c r="AF10" s="14"/>
      <c r="AG10" s="14"/>
      <c r="AH10" s="14"/>
      <c r="AI10" s="14"/>
      <c r="AJ10" s="14"/>
      <c r="AK10" s="14"/>
      <c r="AL10" s="14"/>
      <c r="AM10" s="14"/>
      <c r="AN10" s="15"/>
      <c r="AO10" s="15"/>
      <c r="AP10" s="15"/>
      <c r="AQ10" s="15"/>
      <c r="AR10" s="15"/>
      <c r="AS10" s="14" t="s">
        <v>55</v>
      </c>
      <c r="AT10" s="14"/>
      <c r="AU10" s="11">
        <v>3977.5213200000003</v>
      </c>
      <c r="AV10" s="11">
        <f t="shared" ref="AV10:AV37" si="5">10^($AT$5+$AT$6*LOG(AY9)+$AT$7*LOG(AZ10))</f>
        <v>4303.8789364655968</v>
      </c>
      <c r="AW10" s="11">
        <f>10^($AT$5+$AT$6*LOG(AY9)+$AT$7*LOG(BA10))</f>
        <v>4303.8789364655968</v>
      </c>
      <c r="AX10" s="11">
        <f t="shared" ref="AX10:AX36" si="6">10^($AT$5+$AT$6*LOG(AY9)+$AT$7*LOG(BB10))</f>
        <v>4303.8789364655968</v>
      </c>
      <c r="AY10" s="16">
        <v>127.13972428488259</v>
      </c>
      <c r="AZ10" s="11">
        <v>1646.4035702062192</v>
      </c>
      <c r="BA10" s="11">
        <v>1646.4035702062192</v>
      </c>
      <c r="BB10" s="11">
        <v>1646.4035702062192</v>
      </c>
      <c r="BC10" s="15" t="s">
        <v>62</v>
      </c>
      <c r="BD10" s="15"/>
      <c r="BE10" s="7">
        <f t="shared" ref="BE10:BE26" si="7">BQ10</f>
        <v>4731.3990000000003</v>
      </c>
      <c r="BF10" s="7">
        <f t="shared" ref="BF10:BF27" si="8">AU10</f>
        <v>3977.5213200000003</v>
      </c>
      <c r="BG10" s="7">
        <f t="shared" ref="BG10:BG26" si="9">BE10-BF10</f>
        <v>753.87768000000005</v>
      </c>
      <c r="BH10" s="7">
        <f t="shared" ref="BH10:BH37" si="10">10^($BD$5+$BD$6*LOG(BK10*$BN10))</f>
        <v>792.02118488935093</v>
      </c>
      <c r="BI10" s="7">
        <f t="shared" ref="BI10:BI37" si="11">10^($BD$5+$BD$6*LOG(BL10*$BN10))</f>
        <v>792.02118488935093</v>
      </c>
      <c r="BJ10" s="7">
        <f t="shared" ref="BJ10:BJ37" si="12">10^($BD$5+$BD$6*LOG(BM10*$BN10))</f>
        <v>792.02118488935093</v>
      </c>
      <c r="BK10" s="7">
        <f t="shared" ref="BK10:BK26" si="13">BL10</f>
        <v>3547.2627499999999</v>
      </c>
      <c r="BL10" s="7">
        <v>3547.2627499999999</v>
      </c>
      <c r="BM10" s="7">
        <f t="shared" ref="BM10:BM26" si="14">BL10</f>
        <v>3547.2627499999999</v>
      </c>
      <c r="BN10" s="21">
        <v>0.37070606019576263</v>
      </c>
      <c r="BO10" s="11">
        <v>4723.4859999999999</v>
      </c>
      <c r="BP10" s="62">
        <v>4610.96</v>
      </c>
      <c r="BQ10" s="62">
        <v>4731.3990000000003</v>
      </c>
      <c r="BR10" s="62">
        <v>4879.6009999999997</v>
      </c>
      <c r="BS10" s="11">
        <v>4844.3040000000001</v>
      </c>
      <c r="BT10" s="62">
        <v>4743.4080000000004</v>
      </c>
      <c r="BU10" s="62">
        <v>4857.9579999999996</v>
      </c>
      <c r="BV10" s="62">
        <v>4986.4440000000004</v>
      </c>
      <c r="BW10" s="63">
        <f t="shared" ref="BW10:BW27" si="15">BP10/BQ10</f>
        <v>0.97454473824760912</v>
      </c>
      <c r="BX10" s="63">
        <f t="shared" ref="BX10:BX27" si="16">BX$6*CA10+BX$7</f>
        <v>0.9699000000000001</v>
      </c>
      <c r="BY10" s="63">
        <f t="shared" ref="BY10:BY27" si="17">BR10/BQ10</f>
        <v>1.0313230822426938</v>
      </c>
      <c r="BZ10" s="63">
        <f t="shared" ref="BZ10:BZ26" si="18">BZ$6*CA10+BZ$7</f>
        <v>1.0446</v>
      </c>
      <c r="CA10" s="14">
        <v>1</v>
      </c>
      <c r="CB10" s="1"/>
      <c r="CC10" s="1"/>
      <c r="CD10" s="1"/>
      <c r="CE10" s="1"/>
      <c r="CF10" s="1"/>
      <c r="CG10" s="1"/>
      <c r="CH10" s="1"/>
      <c r="CI10" s="38"/>
      <c r="CJ10" s="40"/>
      <c r="CK10" s="1"/>
      <c r="CL10" s="40"/>
    </row>
    <row r="11" spans="1:90" x14ac:dyDescent="0.25">
      <c r="A11" s="14" t="s">
        <v>2</v>
      </c>
      <c r="B11" s="7">
        <f t="shared" si="0"/>
        <v>6182.951</v>
      </c>
      <c r="C11" s="7">
        <v>64</v>
      </c>
      <c r="D11" s="7">
        <f t="shared" si="1"/>
        <v>6246.951</v>
      </c>
      <c r="E11" s="7">
        <f t="shared" si="2"/>
        <v>6046.2219999999998</v>
      </c>
      <c r="F11" s="7">
        <f t="shared" si="3"/>
        <v>6192.107</v>
      </c>
      <c r="G11" s="7">
        <f t="shared" si="4"/>
        <v>6401.5770000000002</v>
      </c>
      <c r="H11" s="9"/>
      <c r="I11" s="41"/>
      <c r="J11" s="9"/>
      <c r="K11" s="9"/>
      <c r="L11" s="9"/>
      <c r="M11" s="9"/>
      <c r="N11" s="9"/>
      <c r="O11" s="41"/>
      <c r="P11" s="9"/>
      <c r="Q11" s="9"/>
      <c r="R11" s="9"/>
      <c r="S11" s="9"/>
      <c r="T11" s="9"/>
      <c r="U11" s="9"/>
      <c r="V11" s="9"/>
      <c r="W11" s="9"/>
      <c r="X11" s="9"/>
      <c r="Y11" s="9"/>
      <c r="Z11" s="9"/>
      <c r="AA11" s="7">
        <v>1091</v>
      </c>
      <c r="AB11" s="5"/>
      <c r="AC11" s="5"/>
      <c r="AD11" s="5"/>
      <c r="AE11" s="14"/>
      <c r="AF11" s="14"/>
      <c r="AG11" s="14"/>
      <c r="AH11" s="14"/>
      <c r="AI11" s="14"/>
      <c r="AJ11" s="14"/>
      <c r="AK11" s="14"/>
      <c r="AL11" s="14"/>
      <c r="AM11" s="14"/>
      <c r="AN11" s="15"/>
      <c r="AO11" s="15"/>
      <c r="AP11" s="15"/>
      <c r="AQ11" s="15"/>
      <c r="AR11" s="15"/>
      <c r="AS11" s="14"/>
      <c r="AT11" s="14"/>
      <c r="AU11" s="11">
        <v>3999.5327200000006</v>
      </c>
      <c r="AV11" s="11">
        <f t="shared" si="5"/>
        <v>4325.9968030204136</v>
      </c>
      <c r="AW11" s="11">
        <f t="shared" ref="AW11:AW36" si="19">10^($AT$5+$AT$6*LOG(AY10)+$AT$7*LOG(BA11))</f>
        <v>4325.9968030204136</v>
      </c>
      <c r="AX11" s="11">
        <f t="shared" si="6"/>
        <v>4325.9968030204136</v>
      </c>
      <c r="AY11" s="16">
        <v>127.26686400916743</v>
      </c>
      <c r="AZ11" s="11">
        <v>1690.0188487353462</v>
      </c>
      <c r="BA11" s="11">
        <v>1690.0188487353462</v>
      </c>
      <c r="BB11" s="11">
        <v>1690.0188487353462</v>
      </c>
      <c r="BC11" s="15"/>
      <c r="BD11" s="15"/>
      <c r="BE11" s="7">
        <f t="shared" si="7"/>
        <v>4909.9219999999996</v>
      </c>
      <c r="BF11" s="7">
        <f t="shared" si="8"/>
        <v>3999.5327200000006</v>
      </c>
      <c r="BG11" s="7">
        <f t="shared" si="9"/>
        <v>910.38927999999896</v>
      </c>
      <c r="BH11" s="7">
        <f t="shared" si="10"/>
        <v>877.75162916969066</v>
      </c>
      <c r="BI11" s="7">
        <f t="shared" si="11"/>
        <v>877.75162916969066</v>
      </c>
      <c r="BJ11" s="7">
        <f t="shared" si="12"/>
        <v>877.75162916969066</v>
      </c>
      <c r="BK11" s="7">
        <f t="shared" si="13"/>
        <v>3621.6864999999998</v>
      </c>
      <c r="BL11" s="7">
        <v>3621.6864999999998</v>
      </c>
      <c r="BM11" s="7">
        <f t="shared" si="14"/>
        <v>3621.6864999999998</v>
      </c>
      <c r="BN11" s="21">
        <v>0.41001440986978699</v>
      </c>
      <c r="BO11" s="11">
        <v>4936.777</v>
      </c>
      <c r="BP11" s="62">
        <v>4766.2539999999999</v>
      </c>
      <c r="BQ11" s="62">
        <v>4909.9219999999996</v>
      </c>
      <c r="BR11" s="62">
        <v>5096.6390000000001</v>
      </c>
      <c r="BS11" s="11">
        <v>5155.951</v>
      </c>
      <c r="BT11" s="62">
        <v>4955.2219999999998</v>
      </c>
      <c r="BU11" s="62">
        <v>5101.107</v>
      </c>
      <c r="BV11" s="62">
        <v>5310.5770000000002</v>
      </c>
      <c r="BW11" s="63">
        <f t="shared" si="15"/>
        <v>0.97073925003289263</v>
      </c>
      <c r="BX11" s="63">
        <f t="shared" si="16"/>
        <v>0.96750000000000003</v>
      </c>
      <c r="BY11" s="63">
        <f t="shared" si="17"/>
        <v>1.0380285063591643</v>
      </c>
      <c r="BZ11" s="63">
        <f t="shared" si="18"/>
        <v>1.0470999999999999</v>
      </c>
      <c r="CA11" s="14">
        <f t="shared" ref="CA11:CA25" si="20">CA10+1</f>
        <v>2</v>
      </c>
      <c r="CB11" s="1"/>
      <c r="CC11" s="1"/>
      <c r="CD11" s="1"/>
      <c r="CE11" s="1"/>
      <c r="CF11" s="1"/>
      <c r="CG11" s="1"/>
      <c r="CH11" s="1"/>
      <c r="CI11" s="38"/>
      <c r="CJ11" s="40"/>
      <c r="CK11" s="1"/>
      <c r="CL11" s="40"/>
    </row>
    <row r="12" spans="1:90" x14ac:dyDescent="0.25">
      <c r="A12" s="14" t="s">
        <v>3</v>
      </c>
      <c r="B12" s="7">
        <f t="shared" si="0"/>
        <v>6335.59</v>
      </c>
      <c r="C12" s="7">
        <v>100</v>
      </c>
      <c r="D12" s="7">
        <f t="shared" si="1"/>
        <v>6435.59</v>
      </c>
      <c r="E12" s="7">
        <f t="shared" si="2"/>
        <v>6245.1319999999996</v>
      </c>
      <c r="F12" s="7">
        <f t="shared" si="3"/>
        <v>6433.62</v>
      </c>
      <c r="G12" s="7">
        <f t="shared" si="4"/>
        <v>6683.55</v>
      </c>
      <c r="H12" s="9"/>
      <c r="I12" s="41"/>
      <c r="J12" s="9"/>
      <c r="K12" s="9"/>
      <c r="L12" s="9"/>
      <c r="M12" s="9"/>
      <c r="N12" s="9"/>
      <c r="O12" s="41"/>
      <c r="P12" s="9"/>
      <c r="Q12" s="9"/>
      <c r="R12" s="9"/>
      <c r="S12" s="9"/>
      <c r="T12" s="9"/>
      <c r="U12" s="9"/>
      <c r="V12" s="9"/>
      <c r="W12" s="9"/>
      <c r="X12" s="9"/>
      <c r="Y12" s="9"/>
      <c r="Z12" s="9"/>
      <c r="AA12" s="7">
        <v>1078</v>
      </c>
      <c r="AB12" s="5"/>
      <c r="AC12" s="5"/>
      <c r="AD12" s="5"/>
      <c r="AE12" s="14"/>
      <c r="AF12" s="14"/>
      <c r="AG12" s="14"/>
      <c r="AH12" s="14"/>
      <c r="AI12" s="14"/>
      <c r="AJ12" s="14"/>
      <c r="AK12" s="14"/>
      <c r="AL12" s="14"/>
      <c r="AM12" s="14"/>
      <c r="AN12" s="15"/>
      <c r="AO12" s="15"/>
      <c r="AP12" s="15"/>
      <c r="AQ12" s="15"/>
      <c r="AR12" s="15"/>
      <c r="AS12" s="14"/>
      <c r="AT12" s="14"/>
      <c r="AU12" s="11">
        <v>4131.2425800000001</v>
      </c>
      <c r="AV12" s="11">
        <f t="shared" si="5"/>
        <v>4421.2080562373258</v>
      </c>
      <c r="AW12" s="11">
        <f t="shared" si="19"/>
        <v>4421.2080562373258</v>
      </c>
      <c r="AX12" s="11">
        <f t="shared" si="6"/>
        <v>4421.2080562373258</v>
      </c>
      <c r="AY12" s="16">
        <v>127.52139773718579</v>
      </c>
      <c r="AZ12" s="11">
        <v>1760.1739929343498</v>
      </c>
      <c r="BA12" s="11">
        <v>1760.1739929343498</v>
      </c>
      <c r="BB12" s="11">
        <v>1760.1739929343498</v>
      </c>
      <c r="BC12" s="15"/>
      <c r="BD12" s="15"/>
      <c r="BE12" s="7">
        <f t="shared" si="7"/>
        <v>5084.576</v>
      </c>
      <c r="BF12" s="7">
        <f t="shared" si="8"/>
        <v>4131.2425800000001</v>
      </c>
      <c r="BG12" s="7">
        <f t="shared" si="9"/>
        <v>953.33341999999993</v>
      </c>
      <c r="BH12" s="7">
        <f t="shared" si="10"/>
        <v>969.39534737608358</v>
      </c>
      <c r="BI12" s="7">
        <f t="shared" si="11"/>
        <v>969.39534737608358</v>
      </c>
      <c r="BJ12" s="7">
        <f t="shared" si="12"/>
        <v>969.39534737608358</v>
      </c>
      <c r="BK12" s="7">
        <f t="shared" si="13"/>
        <v>3711.0052500000002</v>
      </c>
      <c r="BL12" s="7">
        <v>3711.0052500000002</v>
      </c>
      <c r="BM12" s="7">
        <f t="shared" si="14"/>
        <v>3711.0052500000002</v>
      </c>
      <c r="BN12" s="21">
        <v>0.45001273294820326</v>
      </c>
      <c r="BO12" s="11">
        <v>5081.29</v>
      </c>
      <c r="BP12" s="62">
        <v>4928.6390000000001</v>
      </c>
      <c r="BQ12" s="62">
        <v>5084.576</v>
      </c>
      <c r="BR12" s="62">
        <v>5290.4250000000002</v>
      </c>
      <c r="BS12" s="11">
        <v>5357.59</v>
      </c>
      <c r="BT12" s="62">
        <v>5167.1319999999996</v>
      </c>
      <c r="BU12" s="62">
        <v>5355.62</v>
      </c>
      <c r="BV12" s="62">
        <v>5605.55</v>
      </c>
      <c r="BW12" s="63">
        <f t="shared" si="15"/>
        <v>0.96933136607654213</v>
      </c>
      <c r="BX12" s="63">
        <f t="shared" si="16"/>
        <v>0.96510000000000007</v>
      </c>
      <c r="BY12" s="63">
        <f t="shared" si="17"/>
        <v>1.040484988325477</v>
      </c>
      <c r="BZ12" s="63">
        <f t="shared" si="18"/>
        <v>1.0496000000000001</v>
      </c>
      <c r="CA12" s="14">
        <f t="shared" si="20"/>
        <v>3</v>
      </c>
      <c r="CB12" s="1"/>
      <c r="CC12" s="1"/>
      <c r="CD12" s="1"/>
      <c r="CE12" s="1"/>
      <c r="CF12" s="1"/>
      <c r="CG12" s="1"/>
      <c r="CH12" s="1"/>
      <c r="CI12" s="38"/>
      <c r="CJ12" s="40"/>
      <c r="CK12" s="1"/>
      <c r="CL12" s="40"/>
    </row>
    <row r="13" spans="1:90" x14ac:dyDescent="0.25">
      <c r="A13" s="14" t="s">
        <v>4</v>
      </c>
      <c r="B13" s="7">
        <f t="shared" si="0"/>
        <v>7020.3869999999997</v>
      </c>
      <c r="C13" s="7">
        <v>86</v>
      </c>
      <c r="D13" s="7">
        <f t="shared" si="1"/>
        <v>7106.3869999999997</v>
      </c>
      <c r="E13" s="7">
        <f t="shared" si="2"/>
        <v>6665.3109999999997</v>
      </c>
      <c r="F13" s="7">
        <f t="shared" si="3"/>
        <v>6888.5820000000003</v>
      </c>
      <c r="G13" s="7">
        <f t="shared" si="4"/>
        <v>7234.0069999999996</v>
      </c>
      <c r="H13" s="9"/>
      <c r="I13" s="41"/>
      <c r="J13" s="9"/>
      <c r="K13" s="9"/>
      <c r="L13" s="9"/>
      <c r="M13" s="9"/>
      <c r="N13" s="9"/>
      <c r="O13" s="41"/>
      <c r="P13" s="9"/>
      <c r="Q13" s="9"/>
      <c r="R13" s="9"/>
      <c r="S13" s="9"/>
      <c r="T13" s="9"/>
      <c r="U13" s="9"/>
      <c r="V13" s="9"/>
      <c r="W13" s="9"/>
      <c r="X13" s="9"/>
      <c r="Y13" s="9"/>
      <c r="Z13" s="9"/>
      <c r="AA13" s="7">
        <v>1132</v>
      </c>
      <c r="AB13" s="5"/>
      <c r="AC13" s="5"/>
      <c r="AD13" s="5"/>
      <c r="AE13" s="14"/>
      <c r="AF13" s="14"/>
      <c r="AG13" s="14"/>
      <c r="AH13" s="14"/>
      <c r="AI13" s="14"/>
      <c r="AJ13" s="14"/>
      <c r="AK13" s="14"/>
      <c r="AL13" s="14"/>
      <c r="AM13" s="14"/>
      <c r="AN13" s="15"/>
      <c r="AO13" s="15"/>
      <c r="AP13" s="15"/>
      <c r="AQ13" s="15"/>
      <c r="AR13" s="15"/>
      <c r="AS13" s="24" t="s">
        <v>90</v>
      </c>
      <c r="AT13" s="14"/>
      <c r="AU13" s="11">
        <v>4355.9149499999994</v>
      </c>
      <c r="AV13" s="11">
        <f t="shared" si="5"/>
        <v>4494.4288513245938</v>
      </c>
      <c r="AW13" s="11">
        <f t="shared" si="19"/>
        <v>4494.4288513245938</v>
      </c>
      <c r="AX13" s="11">
        <f t="shared" si="6"/>
        <v>4494.4288513245938</v>
      </c>
      <c r="AY13" s="16">
        <v>129.05165451003202</v>
      </c>
      <c r="AZ13" s="11">
        <v>1815.589434976351</v>
      </c>
      <c r="BA13" s="11">
        <v>1815.589434976351</v>
      </c>
      <c r="BB13" s="11">
        <v>1815.589434976351</v>
      </c>
      <c r="BC13" s="23" t="s">
        <v>90</v>
      </c>
      <c r="BD13" s="15"/>
      <c r="BE13" s="7">
        <f t="shared" si="7"/>
        <v>5548.482</v>
      </c>
      <c r="BF13" s="7">
        <f t="shared" si="8"/>
        <v>4355.9149499999994</v>
      </c>
      <c r="BG13" s="7">
        <f t="shared" si="9"/>
        <v>1192.5670500000006</v>
      </c>
      <c r="BH13" s="7">
        <f t="shared" si="10"/>
        <v>1052.8455449505391</v>
      </c>
      <c r="BI13" s="7">
        <f t="shared" si="11"/>
        <v>1052.8455449505391</v>
      </c>
      <c r="BJ13" s="7">
        <f t="shared" si="12"/>
        <v>1052.8455449505391</v>
      </c>
      <c r="BK13" s="7">
        <f t="shared" si="13"/>
        <v>3798.64</v>
      </c>
      <c r="BL13" s="7">
        <v>3798.64</v>
      </c>
      <c r="BM13" s="7">
        <f t="shared" si="14"/>
        <v>3798.64</v>
      </c>
      <c r="BN13" s="21">
        <v>0.48473245589119301</v>
      </c>
      <c r="BO13" s="11">
        <v>5767.3980000000001</v>
      </c>
      <c r="BP13" s="62">
        <v>5306.8810000000003</v>
      </c>
      <c r="BQ13" s="62">
        <v>5548.482</v>
      </c>
      <c r="BR13" s="62">
        <v>5880.2709999999997</v>
      </c>
      <c r="BS13" s="11">
        <v>5974.3869999999997</v>
      </c>
      <c r="BT13" s="62">
        <v>5533.3109999999997</v>
      </c>
      <c r="BU13" s="62">
        <v>5756.5820000000003</v>
      </c>
      <c r="BV13" s="62">
        <v>6102.0069999999996</v>
      </c>
      <c r="BW13" s="63">
        <f t="shared" si="15"/>
        <v>0.95645637851938603</v>
      </c>
      <c r="BX13" s="63">
        <f t="shared" si="16"/>
        <v>0.9627</v>
      </c>
      <c r="BY13" s="63">
        <f t="shared" si="17"/>
        <v>1.0597981574059354</v>
      </c>
      <c r="BZ13" s="63">
        <f t="shared" si="18"/>
        <v>1.0521</v>
      </c>
      <c r="CA13" s="14">
        <f t="shared" si="20"/>
        <v>4</v>
      </c>
      <c r="CB13" s="1"/>
      <c r="CC13" s="1"/>
      <c r="CD13" s="1"/>
      <c r="CE13" s="1"/>
      <c r="CF13" s="1"/>
      <c r="CG13" s="1"/>
      <c r="CH13" s="1"/>
      <c r="CI13" s="38"/>
      <c r="CJ13" s="40"/>
      <c r="CK13" s="1"/>
      <c r="CL13" s="40"/>
    </row>
    <row r="14" spans="1:90" x14ac:dyDescent="0.25">
      <c r="A14" s="14" t="s">
        <v>5</v>
      </c>
      <c r="B14" s="7">
        <f t="shared" si="0"/>
        <v>7205.7730000000001</v>
      </c>
      <c r="C14" s="7">
        <v>151</v>
      </c>
      <c r="D14" s="7">
        <f t="shared" si="1"/>
        <v>7356.7730000000001</v>
      </c>
      <c r="E14" s="7">
        <f t="shared" si="2"/>
        <v>6955.6009999999997</v>
      </c>
      <c r="F14" s="7">
        <f t="shared" si="3"/>
        <v>7263.3270000000002</v>
      </c>
      <c r="G14" s="7">
        <f t="shared" si="4"/>
        <v>7636.0429999999997</v>
      </c>
      <c r="H14" s="9"/>
      <c r="I14" s="41"/>
      <c r="J14" s="9"/>
      <c r="K14" s="9"/>
      <c r="L14" s="9"/>
      <c r="M14" s="9"/>
      <c r="N14" s="9"/>
      <c r="O14" s="41"/>
      <c r="P14" s="9"/>
      <c r="Q14" s="9"/>
      <c r="R14" s="9"/>
      <c r="S14" s="9"/>
      <c r="T14" s="9"/>
      <c r="U14" s="9"/>
      <c r="V14" s="9"/>
      <c r="W14" s="9"/>
      <c r="X14" s="9"/>
      <c r="Y14" s="9"/>
      <c r="Z14" s="9"/>
      <c r="AA14" s="7">
        <v>1090</v>
      </c>
      <c r="AB14" s="5"/>
      <c r="AC14" s="5"/>
      <c r="AD14" s="5"/>
      <c r="AE14" s="14"/>
      <c r="AF14" s="14"/>
      <c r="AG14" s="14"/>
      <c r="AH14" s="14"/>
      <c r="AI14" s="14"/>
      <c r="AJ14" s="14"/>
      <c r="AK14" s="14"/>
      <c r="AL14" s="14"/>
      <c r="AM14" s="14"/>
      <c r="AN14" s="15"/>
      <c r="AO14" s="15"/>
      <c r="AP14" s="15"/>
      <c r="AQ14" s="15"/>
      <c r="AR14" s="15"/>
      <c r="AS14" s="14" t="s">
        <v>86</v>
      </c>
      <c r="AT14" s="25">
        <v>2.1945466167423406</v>
      </c>
      <c r="AU14" s="11">
        <v>4602.8511349999999</v>
      </c>
      <c r="AV14" s="11">
        <f t="shared" si="5"/>
        <v>4605.4174735764127</v>
      </c>
      <c r="AW14" s="11">
        <f t="shared" si="19"/>
        <v>4605.4174735764127</v>
      </c>
      <c r="AX14" s="11">
        <f t="shared" si="6"/>
        <v>4605.4174735764127</v>
      </c>
      <c r="AY14" s="16">
        <v>129.05165451003202</v>
      </c>
      <c r="AZ14" s="11">
        <v>1905.3768122826177</v>
      </c>
      <c r="BA14" s="11">
        <v>1905.3768122826177</v>
      </c>
      <c r="BB14" s="11">
        <v>1905.3768122826177</v>
      </c>
      <c r="BC14" s="15" t="s">
        <v>86</v>
      </c>
      <c r="BD14" s="21" t="s">
        <v>91</v>
      </c>
      <c r="BE14" s="7">
        <f t="shared" si="7"/>
        <v>5795.5559999999996</v>
      </c>
      <c r="BF14" s="7">
        <f t="shared" si="8"/>
        <v>4602.8511349999999</v>
      </c>
      <c r="BG14" s="7">
        <f t="shared" si="9"/>
        <v>1192.7048649999997</v>
      </c>
      <c r="BH14" s="7">
        <f t="shared" si="10"/>
        <v>1156.6456942815305</v>
      </c>
      <c r="BI14" s="7">
        <f t="shared" si="11"/>
        <v>1156.6456942815305</v>
      </c>
      <c r="BJ14" s="7">
        <f t="shared" si="12"/>
        <v>1156.6456942815305</v>
      </c>
      <c r="BK14" s="7">
        <f t="shared" si="13"/>
        <v>3884.4119999999998</v>
      </c>
      <c r="BL14" s="7">
        <v>3884.4119999999998</v>
      </c>
      <c r="BM14" s="7">
        <f t="shared" si="14"/>
        <v>3884.4119999999998</v>
      </c>
      <c r="BN14" s="21">
        <v>0.52978400000000003</v>
      </c>
      <c r="BO14" s="11">
        <v>5973.902</v>
      </c>
      <c r="BP14" s="62">
        <v>5532.8509999999997</v>
      </c>
      <c r="BQ14" s="62">
        <v>5795.5559999999996</v>
      </c>
      <c r="BR14" s="62">
        <v>6117.2820000000002</v>
      </c>
      <c r="BS14" s="11">
        <v>6266.7730000000001</v>
      </c>
      <c r="BT14" s="62">
        <v>5865.6009999999997</v>
      </c>
      <c r="BU14" s="62">
        <v>6173.3270000000002</v>
      </c>
      <c r="BV14" s="62">
        <v>6546.0429999999997</v>
      </c>
      <c r="BW14" s="63">
        <f t="shared" si="15"/>
        <v>0.95467130332275285</v>
      </c>
      <c r="BX14" s="63">
        <f t="shared" si="16"/>
        <v>0.96030000000000004</v>
      </c>
      <c r="BY14" s="63">
        <f t="shared" si="17"/>
        <v>1.0555125340864622</v>
      </c>
      <c r="BZ14" s="63">
        <f t="shared" si="18"/>
        <v>1.0546</v>
      </c>
      <c r="CA14" s="14">
        <f t="shared" si="20"/>
        <v>5</v>
      </c>
      <c r="CB14" s="1"/>
      <c r="CC14" s="1"/>
      <c r="CD14" s="1"/>
      <c r="CE14" s="1"/>
      <c r="CF14" s="1"/>
      <c r="CG14" s="1"/>
      <c r="CH14" s="1"/>
      <c r="CI14" s="38"/>
      <c r="CJ14" s="40"/>
      <c r="CK14" s="1"/>
      <c r="CL14" s="40"/>
    </row>
    <row r="15" spans="1:90" x14ac:dyDescent="0.25">
      <c r="A15" s="14" t="s">
        <v>6</v>
      </c>
      <c r="B15" s="7">
        <f t="shared" si="0"/>
        <v>7300.7357599999996</v>
      </c>
      <c r="C15" s="7">
        <v>180.26424000000043</v>
      </c>
      <c r="D15" s="7">
        <f t="shared" si="1"/>
        <v>7481</v>
      </c>
      <c r="E15" s="7">
        <f t="shared" si="2"/>
        <v>7223.7080000000005</v>
      </c>
      <c r="F15" s="7">
        <f t="shared" si="3"/>
        <v>7588.049</v>
      </c>
      <c r="G15" s="7">
        <f t="shared" si="4"/>
        <v>8086.9210000000003</v>
      </c>
      <c r="H15" s="9"/>
      <c r="I15" s="41"/>
      <c r="J15" s="9"/>
      <c r="K15" s="9"/>
      <c r="L15" s="9"/>
      <c r="M15" s="9"/>
      <c r="N15" s="9"/>
      <c r="O15" s="41"/>
      <c r="P15" s="9"/>
      <c r="Q15" s="9"/>
      <c r="R15" s="9"/>
      <c r="S15" s="9"/>
      <c r="T15" s="9"/>
      <c r="U15" s="9"/>
      <c r="V15" s="9"/>
      <c r="W15" s="9"/>
      <c r="X15" s="9"/>
      <c r="Y15" s="9"/>
      <c r="Z15" s="9"/>
      <c r="AA15" s="7">
        <v>1092.3760000000002</v>
      </c>
      <c r="AB15" s="5"/>
      <c r="AC15" s="5"/>
      <c r="AD15" s="5"/>
      <c r="AE15" s="14"/>
      <c r="AF15" s="14"/>
      <c r="AG15" s="14"/>
      <c r="AH15" s="14"/>
      <c r="AI15" s="14"/>
      <c r="AJ15" s="14"/>
      <c r="AK15" s="14"/>
      <c r="AL15" s="14"/>
      <c r="AM15" s="14"/>
      <c r="AN15" s="15"/>
      <c r="AO15" s="15"/>
      <c r="AP15" s="15"/>
      <c r="AQ15" s="15"/>
      <c r="AR15" s="15"/>
      <c r="AS15" s="14" t="s">
        <v>87</v>
      </c>
      <c r="AT15" s="56">
        <v>6.5207162691610426E-3</v>
      </c>
      <c r="AU15" s="11">
        <v>4693.6441400000003</v>
      </c>
      <c r="AV15" s="11">
        <f t="shared" si="5"/>
        <v>4706.1444656431877</v>
      </c>
      <c r="AW15" s="11">
        <f t="shared" si="19"/>
        <v>4706.1444656431877</v>
      </c>
      <c r="AX15" s="11">
        <f t="shared" si="6"/>
        <v>4706.1444656431877</v>
      </c>
      <c r="AY15" s="16">
        <v>130.2131194006223</v>
      </c>
      <c r="AZ15" s="11">
        <v>1983.4812931509155</v>
      </c>
      <c r="BA15" s="11">
        <v>1983.4812931509155</v>
      </c>
      <c r="BB15" s="11">
        <v>1983.4812931509155</v>
      </c>
      <c r="BC15" s="15" t="s">
        <v>87</v>
      </c>
      <c r="BD15" s="22">
        <v>9.9756425742067292E-2</v>
      </c>
      <c r="BE15" s="7">
        <f t="shared" si="7"/>
        <v>6057.951</v>
      </c>
      <c r="BF15" s="7">
        <f t="shared" si="8"/>
        <v>4693.6441400000003</v>
      </c>
      <c r="BG15" s="7">
        <f t="shared" si="9"/>
        <v>1364.3068599999997</v>
      </c>
      <c r="BH15" s="7">
        <f t="shared" si="10"/>
        <v>1320.0511488903217</v>
      </c>
      <c r="BI15" s="7">
        <f t="shared" si="11"/>
        <v>1320.0511488903217</v>
      </c>
      <c r="BJ15" s="7">
        <f t="shared" si="12"/>
        <v>1320.0511488903217</v>
      </c>
      <c r="BK15" s="7">
        <f t="shared" si="13"/>
        <v>3975.0785000000001</v>
      </c>
      <c r="BL15" s="7">
        <v>3975.0785000000001</v>
      </c>
      <c r="BM15" s="7">
        <f t="shared" si="14"/>
        <v>3975.0785000000001</v>
      </c>
      <c r="BN15" s="21">
        <v>0.60527200000000003</v>
      </c>
      <c r="BO15" s="11">
        <v>5988.7120000000004</v>
      </c>
      <c r="BP15" s="62">
        <v>5782.8360000000002</v>
      </c>
      <c r="BQ15" s="62">
        <v>6057.951</v>
      </c>
      <c r="BR15" s="62">
        <v>6534.1390000000001</v>
      </c>
      <c r="BS15" s="11">
        <v>6388.6239999999998</v>
      </c>
      <c r="BT15" s="62">
        <v>6131.3320000000003</v>
      </c>
      <c r="BU15" s="62">
        <v>6495.6729999999998</v>
      </c>
      <c r="BV15" s="62">
        <v>6994.5450000000001</v>
      </c>
      <c r="BW15" s="63">
        <f t="shared" si="15"/>
        <v>0.95458612986470182</v>
      </c>
      <c r="BX15" s="63">
        <f t="shared" si="16"/>
        <v>0.95790000000000008</v>
      </c>
      <c r="BY15" s="63">
        <f t="shared" si="17"/>
        <v>1.0786054558711353</v>
      </c>
      <c r="BZ15" s="63">
        <f t="shared" si="18"/>
        <v>1.0570999999999999</v>
      </c>
      <c r="CA15" s="14">
        <f t="shared" si="20"/>
        <v>6</v>
      </c>
      <c r="CB15" s="1"/>
      <c r="CC15" s="1"/>
      <c r="CD15" s="1"/>
      <c r="CE15" s="1"/>
      <c r="CF15" s="1"/>
      <c r="CG15" s="1"/>
      <c r="CH15" s="1"/>
      <c r="CI15" s="38"/>
      <c r="CJ15" s="40"/>
      <c r="CK15" s="1"/>
      <c r="CL15" s="40"/>
    </row>
    <row r="16" spans="1:90" x14ac:dyDescent="0.25">
      <c r="A16" s="14" t="s">
        <v>7</v>
      </c>
      <c r="B16" s="7">
        <f t="shared" si="0"/>
        <v>7757.0420799999993</v>
      </c>
      <c r="C16" s="7">
        <v>235.95792000000074</v>
      </c>
      <c r="D16" s="7">
        <f t="shared" si="1"/>
        <v>7993</v>
      </c>
      <c r="E16" s="7">
        <f t="shared" si="2"/>
        <v>7494.9120000000003</v>
      </c>
      <c r="F16" s="7">
        <f t="shared" si="3"/>
        <v>7907.2620000000006</v>
      </c>
      <c r="G16" s="7">
        <f t="shared" si="4"/>
        <v>8433.2849999999999</v>
      </c>
      <c r="H16" s="9"/>
      <c r="I16" s="41"/>
      <c r="J16" s="9"/>
      <c r="K16" s="9"/>
      <c r="L16" s="9"/>
      <c r="M16" s="9"/>
      <c r="N16" s="9"/>
      <c r="O16" s="41"/>
      <c r="P16" s="9"/>
      <c r="Q16" s="9"/>
      <c r="R16" s="9"/>
      <c r="S16" s="9"/>
      <c r="T16" s="9"/>
      <c r="U16" s="9"/>
      <c r="V16" s="9"/>
      <c r="W16" s="9"/>
      <c r="X16" s="9"/>
      <c r="Y16" s="9"/>
      <c r="Z16" s="9"/>
      <c r="AA16" s="7">
        <v>1121.4790000000003</v>
      </c>
      <c r="AB16" s="5"/>
      <c r="AC16" s="5"/>
      <c r="AD16" s="5"/>
      <c r="AE16" s="14"/>
      <c r="AF16" s="14"/>
      <c r="AG16" s="14"/>
      <c r="AH16" s="14"/>
      <c r="AI16" s="14"/>
      <c r="AJ16" s="14"/>
      <c r="AK16" s="14"/>
      <c r="AL16" s="14"/>
      <c r="AM16" s="14"/>
      <c r="AN16" s="15"/>
      <c r="AO16" s="15"/>
      <c r="AP16" s="15"/>
      <c r="AQ16" s="15"/>
      <c r="AR16" s="15"/>
      <c r="AS16" s="14" t="s">
        <v>88</v>
      </c>
      <c r="AT16" s="57">
        <v>3.2865545655688085E-5</v>
      </c>
      <c r="AU16" s="11">
        <v>4859.1673399999991</v>
      </c>
      <c r="AV16" s="11">
        <f t="shared" si="5"/>
        <v>4819.8338813366245</v>
      </c>
      <c r="AW16" s="11">
        <f t="shared" si="19"/>
        <v>4819.8338813366245</v>
      </c>
      <c r="AX16" s="11">
        <f t="shared" si="6"/>
        <v>4819.8338813366245</v>
      </c>
      <c r="AY16" s="16">
        <v>130.99439811702601</v>
      </c>
      <c r="AZ16" s="11">
        <v>2078.0081776773072</v>
      </c>
      <c r="BA16" s="11">
        <v>2078.0081776773072</v>
      </c>
      <c r="BB16" s="11">
        <v>2078.0081776773072</v>
      </c>
      <c r="BC16" s="15" t="s">
        <v>88</v>
      </c>
      <c r="BD16" s="22">
        <v>-6.4221259181472994E-3</v>
      </c>
      <c r="BE16" s="7">
        <f t="shared" si="7"/>
        <v>6363.6189999999997</v>
      </c>
      <c r="BF16" s="7">
        <f t="shared" si="8"/>
        <v>4859.1673399999991</v>
      </c>
      <c r="BG16" s="7">
        <f t="shared" si="9"/>
        <v>1504.4516600000006</v>
      </c>
      <c r="BH16" s="7">
        <f t="shared" si="10"/>
        <v>1434.530034927117</v>
      </c>
      <c r="BI16" s="7">
        <f t="shared" si="11"/>
        <v>1434.530034927117</v>
      </c>
      <c r="BJ16" s="7">
        <f t="shared" si="12"/>
        <v>1434.530034927117</v>
      </c>
      <c r="BK16" s="7">
        <f t="shared" si="13"/>
        <v>4070.7434999999996</v>
      </c>
      <c r="BL16" s="7">
        <v>4070.7434999999996</v>
      </c>
      <c r="BM16" s="7">
        <f t="shared" si="14"/>
        <v>4070.7434999999996</v>
      </c>
      <c r="BN16" s="21">
        <v>0.65213599999999994</v>
      </c>
      <c r="BO16" s="11">
        <v>6381.72</v>
      </c>
      <c r="BP16" s="62">
        <v>6018.2830000000004</v>
      </c>
      <c r="BQ16" s="62">
        <v>6363.6189999999997</v>
      </c>
      <c r="BR16" s="62">
        <v>6875.0630000000001</v>
      </c>
      <c r="BS16" s="11">
        <v>6871.5209999999997</v>
      </c>
      <c r="BT16" s="62">
        <v>6373.433</v>
      </c>
      <c r="BU16" s="62">
        <v>6785.7830000000004</v>
      </c>
      <c r="BV16" s="62">
        <v>7311.8059999999996</v>
      </c>
      <c r="BW16" s="63">
        <f t="shared" si="15"/>
        <v>0.94573276621369073</v>
      </c>
      <c r="BX16" s="63">
        <f t="shared" si="16"/>
        <v>0.95550000000000002</v>
      </c>
      <c r="BY16" s="63">
        <f t="shared" si="17"/>
        <v>1.080369990723832</v>
      </c>
      <c r="BZ16" s="63">
        <f t="shared" si="18"/>
        <v>1.0596000000000001</v>
      </c>
      <c r="CA16" s="14">
        <f t="shared" si="20"/>
        <v>7</v>
      </c>
      <c r="CB16" s="1"/>
      <c r="CC16" s="1"/>
      <c r="CD16" s="1"/>
      <c r="CE16" s="1"/>
      <c r="CF16" s="1"/>
      <c r="CG16" s="1"/>
      <c r="CH16" s="1"/>
      <c r="CI16" s="38"/>
      <c r="CJ16" s="40"/>
      <c r="CK16" s="1"/>
      <c r="CL16" s="40"/>
    </row>
    <row r="17" spans="1:90" x14ac:dyDescent="0.25">
      <c r="A17" s="14" t="s">
        <v>8</v>
      </c>
      <c r="B17" s="7">
        <f t="shared" si="0"/>
        <v>7281.0678300000009</v>
      </c>
      <c r="C17" s="7">
        <v>287.93216999999913</v>
      </c>
      <c r="D17" s="7">
        <f t="shared" si="1"/>
        <v>7569</v>
      </c>
      <c r="E17" s="7">
        <f t="shared" si="2"/>
        <v>7581.2439999999997</v>
      </c>
      <c r="F17" s="7">
        <f t="shared" si="3"/>
        <v>7893.134</v>
      </c>
      <c r="G17" s="7">
        <f t="shared" si="4"/>
        <v>8291.9989999999998</v>
      </c>
      <c r="H17" s="9"/>
      <c r="I17" s="41"/>
      <c r="J17" s="9"/>
      <c r="K17" s="9"/>
      <c r="L17" s="9"/>
      <c r="M17" s="9"/>
      <c r="N17" s="9"/>
      <c r="O17" s="41"/>
      <c r="P17" s="9"/>
      <c r="Q17" s="9"/>
      <c r="R17" s="9"/>
      <c r="S17" s="9"/>
      <c r="T17" s="9"/>
      <c r="U17" s="9"/>
      <c r="V17" s="9"/>
      <c r="W17" s="9"/>
      <c r="X17" s="9"/>
      <c r="Y17" s="9"/>
      <c r="Z17" s="9"/>
      <c r="AA17" s="7">
        <v>1132.8220000000001</v>
      </c>
      <c r="AB17" s="5"/>
      <c r="AC17" s="5"/>
      <c r="AD17" s="5"/>
      <c r="AE17" s="14"/>
      <c r="AF17" s="14"/>
      <c r="AG17" s="14"/>
      <c r="AH17" s="14"/>
      <c r="AI17" s="14"/>
      <c r="AJ17" s="14"/>
      <c r="AK17" s="14"/>
      <c r="AL17" s="14"/>
      <c r="AM17" s="14"/>
      <c r="AN17" s="15"/>
      <c r="AO17" s="15"/>
      <c r="AP17" s="15"/>
      <c r="AQ17" s="15"/>
      <c r="AR17" s="15"/>
      <c r="AS17" s="14" t="s">
        <v>89</v>
      </c>
      <c r="AT17" s="25">
        <v>0.83907018543186251</v>
      </c>
      <c r="AU17" s="11">
        <v>4840.1963999999998</v>
      </c>
      <c r="AV17" s="11">
        <f t="shared" si="5"/>
        <v>4897.2601507556838</v>
      </c>
      <c r="AW17" s="11">
        <f t="shared" si="19"/>
        <v>4897.2601507556838</v>
      </c>
      <c r="AX17" s="11">
        <f t="shared" si="6"/>
        <v>4897.2601507556838</v>
      </c>
      <c r="AY17" s="16">
        <v>140.94997237391999</v>
      </c>
      <c r="AZ17" s="11">
        <v>2143.6112026888959</v>
      </c>
      <c r="BA17" s="11">
        <v>2143.6112026888959</v>
      </c>
      <c r="BB17" s="11">
        <v>2143.6112026888959</v>
      </c>
      <c r="BC17" s="15" t="s">
        <v>89</v>
      </c>
      <c r="BD17" s="21">
        <v>0.79853612741114532</v>
      </c>
      <c r="BE17" s="7">
        <f t="shared" si="7"/>
        <v>5902.1859999999997</v>
      </c>
      <c r="BF17" s="7">
        <f t="shared" si="8"/>
        <v>4840.1963999999998</v>
      </c>
      <c r="BG17" s="7">
        <f t="shared" si="9"/>
        <v>1061.9895999999999</v>
      </c>
      <c r="BH17" s="7">
        <f t="shared" si="10"/>
        <v>1515.4126299967663</v>
      </c>
      <c r="BI17" s="7">
        <f t="shared" si="11"/>
        <v>1515.4126299967663</v>
      </c>
      <c r="BJ17" s="7">
        <f t="shared" si="12"/>
        <v>1515.4126299967663</v>
      </c>
      <c r="BK17" s="7">
        <f t="shared" si="13"/>
        <v>4176.4830000000002</v>
      </c>
      <c r="BL17" s="7">
        <v>4176.4830000000002</v>
      </c>
      <c r="BM17" s="7">
        <f t="shared" si="14"/>
        <v>4176.4830000000002</v>
      </c>
      <c r="BN17" s="21">
        <v>0.67822399999999994</v>
      </c>
      <c r="BO17" s="11">
        <v>5802.1840000000002</v>
      </c>
      <c r="BP17" s="62">
        <v>5732.5749999999998</v>
      </c>
      <c r="BQ17" s="62">
        <v>5902.1859999999997</v>
      </c>
      <c r="BR17" s="62">
        <v>6136.5349999999999</v>
      </c>
      <c r="BS17" s="11">
        <v>6436.1779999999999</v>
      </c>
      <c r="BT17" s="62">
        <v>6448.4219999999996</v>
      </c>
      <c r="BU17" s="62">
        <v>6760.3119999999999</v>
      </c>
      <c r="BV17" s="62">
        <v>7159.1769999999997</v>
      </c>
      <c r="BW17" s="63">
        <f t="shared" si="15"/>
        <v>0.97126302017591448</v>
      </c>
      <c r="BX17" s="63">
        <f t="shared" si="16"/>
        <v>0.95310000000000006</v>
      </c>
      <c r="BY17" s="63">
        <f t="shared" si="17"/>
        <v>1.0397054582827447</v>
      </c>
      <c r="BZ17" s="63">
        <f t="shared" si="18"/>
        <v>1.0621</v>
      </c>
      <c r="CA17" s="14">
        <f t="shared" si="20"/>
        <v>8</v>
      </c>
      <c r="CB17" s="1"/>
      <c r="CC17" s="1"/>
      <c r="CD17" s="1"/>
      <c r="CE17" s="1"/>
      <c r="CF17" s="1"/>
      <c r="CG17" s="1"/>
      <c r="CH17" s="1"/>
      <c r="CI17" s="38"/>
      <c r="CJ17" s="40"/>
      <c r="CK17" s="1"/>
      <c r="CL17" s="40"/>
    </row>
    <row r="18" spans="1:90" x14ac:dyDescent="0.25">
      <c r="A18" s="14" t="s">
        <v>9</v>
      </c>
      <c r="B18" s="7">
        <f t="shared" si="0"/>
        <v>7848.6330339999977</v>
      </c>
      <c r="C18" s="7">
        <v>221.36696600000201</v>
      </c>
      <c r="D18" s="7">
        <f t="shared" si="1"/>
        <v>8070</v>
      </c>
      <c r="E18" s="7">
        <f t="shared" si="2"/>
        <v>7909.7359999999999</v>
      </c>
      <c r="F18" s="7">
        <f t="shared" si="3"/>
        <v>8310.2489999999998</v>
      </c>
      <c r="G18" s="7">
        <f t="shared" si="4"/>
        <v>8737.56</v>
      </c>
      <c r="H18" s="9"/>
      <c r="I18" s="41"/>
      <c r="J18" s="9"/>
      <c r="K18" s="9"/>
      <c r="L18" s="9"/>
      <c r="M18" s="9"/>
      <c r="N18" s="9"/>
      <c r="O18" s="41"/>
      <c r="P18" s="9"/>
      <c r="Q18" s="9"/>
      <c r="R18" s="9"/>
      <c r="S18" s="9"/>
      <c r="T18" s="9"/>
      <c r="U18" s="9"/>
      <c r="V18" s="9"/>
      <c r="W18" s="9"/>
      <c r="X18" s="9"/>
      <c r="Y18" s="9"/>
      <c r="Z18" s="9"/>
      <c r="AA18" s="7">
        <v>1145.8019999999997</v>
      </c>
      <c r="AB18" s="5"/>
      <c r="AC18" s="5"/>
      <c r="AD18" s="5"/>
      <c r="AE18" s="14"/>
      <c r="AF18" s="14"/>
      <c r="AG18" s="14"/>
      <c r="AH18" s="14"/>
      <c r="AI18" s="14"/>
      <c r="AJ18" s="14"/>
      <c r="AK18" s="14"/>
      <c r="AL18" s="14"/>
      <c r="AM18" s="14"/>
      <c r="AN18" s="15"/>
      <c r="AO18" s="15"/>
      <c r="AP18" s="15"/>
      <c r="AQ18" s="15"/>
      <c r="AR18" s="15"/>
      <c r="AS18" s="14"/>
      <c r="AT18" s="14"/>
      <c r="AU18" s="11">
        <v>4931.1174420000007</v>
      </c>
      <c r="AV18" s="11">
        <f t="shared" si="5"/>
        <v>4931.3484107474733</v>
      </c>
      <c r="AW18" s="11">
        <f t="shared" si="19"/>
        <v>4931.3484107474733</v>
      </c>
      <c r="AX18" s="11">
        <f t="shared" si="6"/>
        <v>4931.3484107474733</v>
      </c>
      <c r="AY18" s="16">
        <v>146.7289212412507</v>
      </c>
      <c r="AZ18" s="11">
        <v>2211.4026632621521</v>
      </c>
      <c r="BA18" s="11">
        <v>2211.4026632621521</v>
      </c>
      <c r="BB18" s="11">
        <v>2211.4026632621521</v>
      </c>
      <c r="BC18" s="15"/>
      <c r="BD18" s="15"/>
      <c r="BE18" s="7">
        <f t="shared" si="7"/>
        <v>6475.518</v>
      </c>
      <c r="BF18" s="7">
        <f t="shared" si="8"/>
        <v>4931.1174420000007</v>
      </c>
      <c r="BG18" s="7">
        <f t="shared" si="9"/>
        <v>1544.4005579999994</v>
      </c>
      <c r="BH18" s="7">
        <f t="shared" si="10"/>
        <v>1610.7975007774148</v>
      </c>
      <c r="BI18" s="7">
        <f t="shared" si="11"/>
        <v>1610.7975007774148</v>
      </c>
      <c r="BJ18" s="7">
        <f t="shared" si="12"/>
        <v>1610.7975007774148</v>
      </c>
      <c r="BK18" s="7">
        <f t="shared" si="13"/>
        <v>4289.4795000000004</v>
      </c>
      <c r="BL18" s="7">
        <v>4289.4795000000004</v>
      </c>
      <c r="BM18" s="7">
        <f t="shared" si="14"/>
        <v>4289.4795000000004</v>
      </c>
      <c r="BN18" s="21">
        <v>0.70979199999999998</v>
      </c>
      <c r="BO18" s="11">
        <v>6480.5460000000003</v>
      </c>
      <c r="BP18" s="62">
        <v>6178.5240000000003</v>
      </c>
      <c r="BQ18" s="62">
        <v>6475.518</v>
      </c>
      <c r="BR18" s="62">
        <v>6858.6890000000003</v>
      </c>
      <c r="BS18" s="11">
        <v>6924.1980000000003</v>
      </c>
      <c r="BT18" s="62">
        <v>6763.9340000000002</v>
      </c>
      <c r="BU18" s="62">
        <v>7164.4470000000001</v>
      </c>
      <c r="BV18" s="62">
        <v>7591.7579999999998</v>
      </c>
      <c r="BW18" s="63">
        <f t="shared" si="15"/>
        <v>0.95413586990260857</v>
      </c>
      <c r="BX18" s="63">
        <f t="shared" si="16"/>
        <v>0.9507000000000001</v>
      </c>
      <c r="BY18" s="63">
        <f t="shared" si="17"/>
        <v>1.0591722546366176</v>
      </c>
      <c r="BZ18" s="63">
        <f t="shared" si="18"/>
        <v>1.0646</v>
      </c>
      <c r="CA18" s="14">
        <f t="shared" si="20"/>
        <v>9</v>
      </c>
      <c r="CB18" s="1"/>
      <c r="CC18" s="1"/>
      <c r="CD18" s="1"/>
      <c r="CE18" s="1"/>
      <c r="CF18" s="1"/>
      <c r="CG18" s="1"/>
      <c r="CH18" s="1"/>
      <c r="CI18" s="38"/>
      <c r="CJ18" s="40"/>
      <c r="CK18" s="1"/>
      <c r="CL18" s="40"/>
    </row>
    <row r="19" spans="1:90" x14ac:dyDescent="0.25">
      <c r="A19" s="14" t="s">
        <v>10</v>
      </c>
      <c r="B19" s="7">
        <f t="shared" si="0"/>
        <v>7950.6273300000012</v>
      </c>
      <c r="C19" s="7">
        <v>370.37266999999883</v>
      </c>
      <c r="D19" s="7">
        <f t="shared" si="1"/>
        <v>8321</v>
      </c>
      <c r="E19" s="7">
        <f t="shared" si="2"/>
        <v>7961.1019999999999</v>
      </c>
      <c r="F19" s="7">
        <f t="shared" si="3"/>
        <v>8363.232</v>
      </c>
      <c r="G19" s="7">
        <f t="shared" si="4"/>
        <v>8828.9040000000005</v>
      </c>
      <c r="H19" s="9"/>
      <c r="I19" s="41"/>
      <c r="J19" s="9"/>
      <c r="K19" s="9"/>
      <c r="L19" s="9"/>
      <c r="M19" s="9"/>
      <c r="N19" s="9"/>
      <c r="O19" s="41"/>
      <c r="P19" s="9"/>
      <c r="Q19" s="9"/>
      <c r="R19" s="9"/>
      <c r="S19" s="9"/>
      <c r="T19" s="9"/>
      <c r="U19" s="9"/>
      <c r="V19" s="9"/>
      <c r="W19" s="9"/>
      <c r="X19" s="9"/>
      <c r="Y19" s="9"/>
      <c r="Z19" s="9"/>
      <c r="AA19" s="7">
        <v>1163.3980000000001</v>
      </c>
      <c r="AB19" s="5"/>
      <c r="AC19" s="5"/>
      <c r="AD19" s="5"/>
      <c r="AE19" s="14"/>
      <c r="AF19" s="14"/>
      <c r="AG19" s="14"/>
      <c r="AH19" s="14"/>
      <c r="AI19" s="14"/>
      <c r="AJ19" s="14"/>
      <c r="AK19" s="14"/>
      <c r="AL19" s="14"/>
      <c r="AM19" s="14"/>
      <c r="AN19" s="15"/>
      <c r="AO19" s="15"/>
      <c r="AP19" s="15"/>
      <c r="AQ19" s="15"/>
      <c r="AR19" s="15"/>
      <c r="AS19" s="14"/>
      <c r="AT19" s="14"/>
      <c r="AU19" s="11">
        <v>4986.3534569999993</v>
      </c>
      <c r="AV19" s="11">
        <f t="shared" si="5"/>
        <v>4906.5239274719816</v>
      </c>
      <c r="AW19" s="11">
        <f t="shared" si="19"/>
        <v>4906.5239274719816</v>
      </c>
      <c r="AX19" s="11">
        <f t="shared" si="6"/>
        <v>4906.5239274719816</v>
      </c>
      <c r="AY19" s="16">
        <v>165.80368100261327</v>
      </c>
      <c r="AZ19" s="11">
        <v>2212.8250147238987</v>
      </c>
      <c r="BA19" s="11">
        <v>2212.8250147238987</v>
      </c>
      <c r="BB19" s="11">
        <v>2212.8250147238987</v>
      </c>
      <c r="BC19" s="15"/>
      <c r="BD19" s="15"/>
      <c r="BE19" s="7">
        <f t="shared" si="7"/>
        <v>6643.4440000000004</v>
      </c>
      <c r="BF19" s="7">
        <f t="shared" si="8"/>
        <v>4986.3534569999993</v>
      </c>
      <c r="BG19" s="7">
        <f t="shared" si="9"/>
        <v>1657.0905430000012</v>
      </c>
      <c r="BH19" s="7">
        <f t="shared" si="10"/>
        <v>1718.7284042898641</v>
      </c>
      <c r="BI19" s="7">
        <f t="shared" si="11"/>
        <v>1718.7284042898641</v>
      </c>
      <c r="BJ19" s="7">
        <f t="shared" si="12"/>
        <v>1718.7284042898641</v>
      </c>
      <c r="BK19" s="7">
        <f t="shared" si="13"/>
        <v>4377.5334999999995</v>
      </c>
      <c r="BL19" s="7">
        <v>4377.5334999999995</v>
      </c>
      <c r="BM19" s="7">
        <f t="shared" si="14"/>
        <v>4377.5334999999995</v>
      </c>
      <c r="BN19" s="21">
        <v>0.75095999999999996</v>
      </c>
      <c r="BO19" s="11">
        <v>6607.7420000000002</v>
      </c>
      <c r="BP19" s="62">
        <v>6275.9279999999999</v>
      </c>
      <c r="BQ19" s="62">
        <v>6643.4440000000004</v>
      </c>
      <c r="BR19" s="62">
        <v>7154.0420000000004</v>
      </c>
      <c r="BS19" s="11">
        <v>7157.6019999999999</v>
      </c>
      <c r="BT19" s="62">
        <v>6797.7039999999997</v>
      </c>
      <c r="BU19" s="62">
        <v>7199.8339999999998</v>
      </c>
      <c r="BV19" s="62">
        <v>7665.5060000000003</v>
      </c>
      <c r="BW19" s="63">
        <f t="shared" si="15"/>
        <v>0.94467989795654173</v>
      </c>
      <c r="BX19" s="63">
        <f t="shared" si="16"/>
        <v>0.94830000000000003</v>
      </c>
      <c r="BY19" s="63">
        <f t="shared" si="17"/>
        <v>1.0768574251547842</v>
      </c>
      <c r="BZ19" s="63">
        <f t="shared" si="18"/>
        <v>1.0670999999999999</v>
      </c>
      <c r="CA19" s="14">
        <f t="shared" si="20"/>
        <v>10</v>
      </c>
      <c r="CB19" s="1"/>
      <c r="CC19" s="1"/>
      <c r="CD19" s="1"/>
      <c r="CE19" s="1"/>
      <c r="CF19" s="1"/>
      <c r="CG19" s="1"/>
      <c r="CH19" s="1"/>
      <c r="CI19" s="38"/>
      <c r="CJ19" s="40"/>
      <c r="CK19" s="1"/>
      <c r="CL19" s="40"/>
    </row>
    <row r="20" spans="1:90" x14ac:dyDescent="0.25">
      <c r="A20" s="14" t="s">
        <v>11</v>
      </c>
      <c r="B20" s="7">
        <f t="shared" si="0"/>
        <v>7797.4906999999994</v>
      </c>
      <c r="C20" s="7">
        <v>354.50930000000062</v>
      </c>
      <c r="D20" s="7">
        <f t="shared" si="1"/>
        <v>8152</v>
      </c>
      <c r="E20" s="7">
        <f t="shared" si="2"/>
        <v>7810.5060000000003</v>
      </c>
      <c r="F20" s="7">
        <f t="shared" si="3"/>
        <v>8178.0370000000003</v>
      </c>
      <c r="G20" s="7">
        <f t="shared" si="4"/>
        <v>8691.4490000000005</v>
      </c>
      <c r="H20" s="9"/>
      <c r="I20" s="41"/>
      <c r="J20" s="9"/>
      <c r="K20" s="9"/>
      <c r="L20" s="9"/>
      <c r="M20" s="9"/>
      <c r="N20" s="9"/>
      <c r="O20" s="41"/>
      <c r="P20" s="9"/>
      <c r="Q20" s="9"/>
      <c r="R20" s="9"/>
      <c r="S20" s="9"/>
      <c r="T20" s="9"/>
      <c r="U20" s="9"/>
      <c r="V20" s="9"/>
      <c r="W20" s="9"/>
      <c r="X20" s="9"/>
      <c r="Y20" s="9"/>
      <c r="Z20" s="9"/>
      <c r="AA20" s="7">
        <v>1114.9549999999999</v>
      </c>
      <c r="AB20" s="5"/>
      <c r="AC20" s="5"/>
      <c r="AD20" s="5"/>
      <c r="AE20" s="14"/>
      <c r="AF20" s="14"/>
      <c r="AG20" s="14"/>
      <c r="AH20" s="14"/>
      <c r="AI20" s="14"/>
      <c r="AJ20" s="14"/>
      <c r="AK20" s="14"/>
      <c r="AL20" s="14"/>
      <c r="AM20" s="14"/>
      <c r="AN20" s="15"/>
      <c r="AO20" s="15"/>
      <c r="AP20" s="15"/>
      <c r="AQ20" s="15"/>
      <c r="AR20" s="15"/>
      <c r="AS20" s="14"/>
      <c r="AT20" s="14"/>
      <c r="AU20" s="11">
        <v>4879.7831040000001</v>
      </c>
      <c r="AV20" s="11">
        <f t="shared" si="5"/>
        <v>4867.6121589702962</v>
      </c>
      <c r="AW20" s="11">
        <f t="shared" si="19"/>
        <v>4867.6121589702962</v>
      </c>
      <c r="AX20" s="11">
        <f t="shared" si="6"/>
        <v>4867.6121589702962</v>
      </c>
      <c r="AY20" s="16">
        <v>182.21824542187198</v>
      </c>
      <c r="AZ20" s="11">
        <v>2247.7819315575052</v>
      </c>
      <c r="BA20" s="11">
        <v>2247.7819315575052</v>
      </c>
      <c r="BB20" s="11">
        <v>2247.7819315575052</v>
      </c>
      <c r="BC20" s="15"/>
      <c r="BD20" s="15"/>
      <c r="BE20" s="7">
        <f t="shared" si="7"/>
        <v>6767.4669999999996</v>
      </c>
      <c r="BF20" s="7">
        <f t="shared" si="8"/>
        <v>4879.7831040000001</v>
      </c>
      <c r="BG20" s="7">
        <f t="shared" si="9"/>
        <v>1887.6838959999995</v>
      </c>
      <c r="BH20" s="7">
        <f t="shared" si="10"/>
        <v>1758.7113425274051</v>
      </c>
      <c r="BI20" s="7">
        <f t="shared" si="11"/>
        <v>1758.7113425274051</v>
      </c>
      <c r="BJ20" s="7">
        <f t="shared" si="12"/>
        <v>1758.7113425274051</v>
      </c>
      <c r="BK20" s="7">
        <f t="shared" si="13"/>
        <v>4448.2752499999997</v>
      </c>
      <c r="BL20" s="7">
        <v>4448.2752499999997</v>
      </c>
      <c r="BM20" s="7">
        <f t="shared" si="14"/>
        <v>4448.2752499999997</v>
      </c>
      <c r="BN20" s="21">
        <v>0.75939199999999996</v>
      </c>
      <c r="BO20" s="11">
        <v>6213.4049999999997</v>
      </c>
      <c r="BP20" s="62">
        <v>6282.777</v>
      </c>
      <c r="BQ20" s="62">
        <v>6767.4669999999996</v>
      </c>
      <c r="BR20" s="62">
        <v>7382.6620000000003</v>
      </c>
      <c r="BS20" s="11">
        <v>7037.0450000000001</v>
      </c>
      <c r="BT20" s="62">
        <v>6695.5510000000004</v>
      </c>
      <c r="BU20" s="62">
        <v>7063.0820000000003</v>
      </c>
      <c r="BV20" s="62">
        <v>7576.4939999999997</v>
      </c>
      <c r="BW20" s="63">
        <f t="shared" si="15"/>
        <v>0.92837940694797627</v>
      </c>
      <c r="BX20" s="63">
        <f t="shared" si="16"/>
        <v>0.94590000000000007</v>
      </c>
      <c r="BY20" s="63">
        <f t="shared" si="17"/>
        <v>1.0909047654018853</v>
      </c>
      <c r="BZ20" s="63">
        <f t="shared" si="18"/>
        <v>1.0696000000000001</v>
      </c>
      <c r="CA20" s="14">
        <f t="shared" si="20"/>
        <v>11</v>
      </c>
      <c r="CB20" s="1"/>
      <c r="CC20" s="1"/>
      <c r="CD20" s="1"/>
      <c r="CE20" s="1"/>
      <c r="CF20" s="1"/>
      <c r="CG20" s="1"/>
      <c r="CH20" s="1"/>
      <c r="CI20" s="38"/>
      <c r="CJ20" s="1"/>
      <c r="CK20" s="1"/>
    </row>
    <row r="21" spans="1:90" x14ac:dyDescent="0.25">
      <c r="A21" s="14" t="s">
        <v>12</v>
      </c>
      <c r="B21" s="7">
        <f t="shared" si="0"/>
        <v>7722.7887700000001</v>
      </c>
      <c r="C21" s="7">
        <v>336.21122999999989</v>
      </c>
      <c r="D21" s="7">
        <f t="shared" si="1"/>
        <v>8059</v>
      </c>
      <c r="E21" s="7">
        <f t="shared" si="2"/>
        <v>7732.049</v>
      </c>
      <c r="F21" s="7">
        <f t="shared" si="3"/>
        <v>8100.1889999999994</v>
      </c>
      <c r="G21" s="7">
        <f t="shared" si="4"/>
        <v>8603.7969999999987</v>
      </c>
      <c r="H21" s="9"/>
      <c r="I21" s="10"/>
      <c r="J21" s="9"/>
      <c r="K21" s="9"/>
      <c r="L21" s="9"/>
      <c r="M21" s="9"/>
      <c r="N21" s="9"/>
      <c r="O21" s="9"/>
      <c r="P21" s="9"/>
      <c r="Q21" s="9"/>
      <c r="R21" s="9"/>
      <c r="S21" s="9"/>
      <c r="T21" s="9"/>
      <c r="U21" s="9"/>
      <c r="V21" s="9"/>
      <c r="W21" s="9"/>
      <c r="X21" s="9"/>
      <c r="Y21" s="9"/>
      <c r="Z21" s="9"/>
      <c r="AA21" s="7">
        <v>1172.1949999999997</v>
      </c>
      <c r="AB21" s="5"/>
      <c r="AC21" s="5"/>
      <c r="AD21" s="5"/>
      <c r="AE21" s="14"/>
      <c r="AF21" s="14"/>
      <c r="AG21" s="14"/>
      <c r="AH21" s="14"/>
      <c r="AI21" s="14"/>
      <c r="AJ21" s="14"/>
      <c r="AK21" s="14"/>
      <c r="AL21" s="14"/>
      <c r="AM21" s="14"/>
      <c r="AN21" s="15"/>
      <c r="AO21" s="15"/>
      <c r="AP21" s="15"/>
      <c r="AQ21" s="15"/>
      <c r="AR21" s="15"/>
      <c r="AS21" s="14"/>
      <c r="AT21" s="14"/>
      <c r="AU21" s="11">
        <v>4783.2799768000004</v>
      </c>
      <c r="AV21" s="11">
        <f t="shared" si="5"/>
        <v>4843.2591773433214</v>
      </c>
      <c r="AW21" s="11">
        <f t="shared" si="19"/>
        <v>4843.2591773433214</v>
      </c>
      <c r="AX21" s="11">
        <f t="shared" si="6"/>
        <v>4843.2591773433214</v>
      </c>
      <c r="AY21" s="16">
        <v>188.41366576621564</v>
      </c>
      <c r="AZ21" s="11">
        <v>2279.9575223333991</v>
      </c>
      <c r="BA21" s="11">
        <v>2279.9575223333991</v>
      </c>
      <c r="BB21" s="11">
        <v>2279.9575223333991</v>
      </c>
      <c r="BC21" s="15"/>
      <c r="BD21" s="15"/>
      <c r="BE21" s="7">
        <f t="shared" si="7"/>
        <v>6504.7690000000002</v>
      </c>
      <c r="BF21" s="7">
        <f t="shared" si="8"/>
        <v>4783.2799768000004</v>
      </c>
      <c r="BG21" s="7">
        <f t="shared" si="9"/>
        <v>1721.4890231999998</v>
      </c>
      <c r="BH21" s="7">
        <f t="shared" si="10"/>
        <v>1807.8676744905413</v>
      </c>
      <c r="BI21" s="7">
        <f t="shared" si="11"/>
        <v>1807.8676744905413</v>
      </c>
      <c r="BJ21" s="7">
        <f t="shared" si="12"/>
        <v>1807.8676744905413</v>
      </c>
      <c r="BK21" s="7">
        <f t="shared" si="13"/>
        <v>4533.6442500000003</v>
      </c>
      <c r="BL21" s="7">
        <v>4533.6442500000003</v>
      </c>
      <c r="BM21" s="7">
        <f t="shared" si="14"/>
        <v>4533.6442500000003</v>
      </c>
      <c r="BN21" s="21">
        <v>0.76978400000000002</v>
      </c>
      <c r="BO21" s="11">
        <v>6437.0230000000001</v>
      </c>
      <c r="BP21" s="62">
        <v>6127.0110000000004</v>
      </c>
      <c r="BQ21" s="62">
        <v>6504.7690000000002</v>
      </c>
      <c r="BR21" s="62">
        <v>7009.7520000000004</v>
      </c>
      <c r="BS21" s="11">
        <v>6886.8050000000003</v>
      </c>
      <c r="BT21" s="62">
        <v>6559.8540000000003</v>
      </c>
      <c r="BU21" s="62">
        <v>6927.9939999999997</v>
      </c>
      <c r="BV21" s="62">
        <v>7431.6019999999999</v>
      </c>
      <c r="BW21" s="63">
        <f t="shared" si="15"/>
        <v>0.94192599306754787</v>
      </c>
      <c r="BX21" s="63">
        <f t="shared" si="16"/>
        <v>0.94350000000000001</v>
      </c>
      <c r="BY21" s="63">
        <f t="shared" si="17"/>
        <v>1.0776327337681015</v>
      </c>
      <c r="BZ21" s="63">
        <f t="shared" si="18"/>
        <v>1.0721000000000001</v>
      </c>
      <c r="CA21" s="14">
        <f t="shared" si="20"/>
        <v>12</v>
      </c>
      <c r="CB21" s="1"/>
      <c r="CC21" s="1"/>
      <c r="CD21" s="1"/>
      <c r="CE21" s="1"/>
      <c r="CF21" s="1"/>
      <c r="CG21" s="1"/>
      <c r="CH21" s="1"/>
      <c r="CI21" s="38"/>
      <c r="CJ21" s="1"/>
      <c r="CK21" s="1"/>
    </row>
    <row r="22" spans="1:90" x14ac:dyDescent="0.25">
      <c r="A22" s="14" t="s">
        <v>13</v>
      </c>
      <c r="B22" s="7">
        <f t="shared" si="0"/>
        <v>7587.8596500000012</v>
      </c>
      <c r="C22" s="7">
        <v>325.14034999999876</v>
      </c>
      <c r="D22" s="7">
        <f t="shared" si="1"/>
        <v>7913</v>
      </c>
      <c r="E22" s="7">
        <f t="shared" si="2"/>
        <v>7533.2370000000001</v>
      </c>
      <c r="F22" s="7">
        <f t="shared" si="3"/>
        <v>7947.3090000000002</v>
      </c>
      <c r="G22" s="7">
        <f t="shared" si="4"/>
        <v>8447.8050000000003</v>
      </c>
      <c r="H22" s="9"/>
      <c r="I22" s="10"/>
      <c r="J22" s="9"/>
      <c r="K22" s="9"/>
      <c r="L22" s="9"/>
      <c r="M22" s="9"/>
      <c r="N22" s="9"/>
      <c r="O22" s="9"/>
      <c r="P22" s="9"/>
      <c r="Q22" s="9"/>
      <c r="R22" s="9"/>
      <c r="S22" s="9"/>
      <c r="T22" s="9"/>
      <c r="U22" s="9"/>
      <c r="V22" s="9"/>
      <c r="W22" s="9"/>
      <c r="X22" s="9"/>
      <c r="Y22" s="9"/>
      <c r="Z22" s="9"/>
      <c r="AA22" s="7">
        <v>1240.6790000000001</v>
      </c>
      <c r="AB22" s="5"/>
      <c r="AC22" s="5"/>
      <c r="AD22" s="5"/>
      <c r="AE22" s="14"/>
      <c r="AF22" s="14"/>
      <c r="AG22" s="14"/>
      <c r="AH22" s="14"/>
      <c r="AI22" s="14"/>
      <c r="AJ22" s="14"/>
      <c r="AK22" s="14"/>
      <c r="AL22" s="14"/>
      <c r="AM22" s="14"/>
      <c r="AN22" s="15"/>
      <c r="AO22" s="15"/>
      <c r="AP22" s="15"/>
      <c r="AQ22" s="15"/>
      <c r="AR22" s="15"/>
      <c r="AS22" s="14"/>
      <c r="AT22" s="14"/>
      <c r="AU22" s="11">
        <v>4790.5404099999996</v>
      </c>
      <c r="AV22" s="11">
        <f t="shared" si="5"/>
        <v>4837.3142626738281</v>
      </c>
      <c r="AW22" s="11">
        <f t="shared" si="19"/>
        <v>4837.3142626738281</v>
      </c>
      <c r="AX22" s="11">
        <f t="shared" si="6"/>
        <v>4837.3142626738281</v>
      </c>
      <c r="AY22" s="16">
        <v>209.51599633203179</v>
      </c>
      <c r="AZ22" s="11">
        <v>2293.7973293238879</v>
      </c>
      <c r="BA22" s="11">
        <v>2293.7973293238879</v>
      </c>
      <c r="BB22" s="11">
        <v>2293.7973293238879</v>
      </c>
      <c r="BC22" s="15"/>
      <c r="BD22" s="15"/>
      <c r="BE22" s="7">
        <f t="shared" si="7"/>
        <v>6270.4210000000003</v>
      </c>
      <c r="BF22" s="7">
        <f t="shared" si="8"/>
        <v>4790.5404099999996</v>
      </c>
      <c r="BG22" s="7">
        <f t="shared" si="9"/>
        <v>1479.8805900000007</v>
      </c>
      <c r="BH22" s="7">
        <f t="shared" si="10"/>
        <v>1850.3154933240864</v>
      </c>
      <c r="BI22" s="7">
        <f t="shared" si="11"/>
        <v>1850.3154933240864</v>
      </c>
      <c r="BJ22" s="7">
        <f t="shared" si="12"/>
        <v>1850.3154933240864</v>
      </c>
      <c r="BK22" s="7">
        <f t="shared" si="13"/>
        <v>4623.2855</v>
      </c>
      <c r="BL22" s="7">
        <v>4623.2855</v>
      </c>
      <c r="BM22" s="7">
        <f t="shared" si="14"/>
        <v>4623.2855</v>
      </c>
      <c r="BN22" s="21">
        <v>0.775864</v>
      </c>
      <c r="BO22" s="11">
        <v>6225.2960000000003</v>
      </c>
      <c r="BP22" s="62">
        <v>5914.1729999999998</v>
      </c>
      <c r="BQ22" s="62">
        <v>6270.4210000000003</v>
      </c>
      <c r="BR22" s="62">
        <v>6697.723</v>
      </c>
      <c r="BS22" s="11">
        <v>6672.3209999999999</v>
      </c>
      <c r="BT22" s="62">
        <v>6292.558</v>
      </c>
      <c r="BU22" s="62">
        <v>6706.63</v>
      </c>
      <c r="BV22" s="62">
        <v>7207.1260000000002</v>
      </c>
      <c r="BW22" s="63">
        <f t="shared" si="15"/>
        <v>0.943185951948043</v>
      </c>
      <c r="BX22" s="63">
        <f t="shared" si="16"/>
        <v>0.94110000000000005</v>
      </c>
      <c r="BY22" s="63">
        <f t="shared" si="17"/>
        <v>1.06814566358463</v>
      </c>
      <c r="BZ22" s="63">
        <f t="shared" si="18"/>
        <v>1.0746</v>
      </c>
      <c r="CA22" s="14">
        <f t="shared" si="20"/>
        <v>13</v>
      </c>
      <c r="CB22" s="1"/>
      <c r="CC22" s="1"/>
      <c r="CD22" s="1"/>
      <c r="CE22" s="1"/>
      <c r="CF22" s="1"/>
      <c r="CG22" s="1"/>
      <c r="CH22" s="1"/>
      <c r="CI22" s="38"/>
      <c r="CJ22" s="1"/>
      <c r="CK22" s="1"/>
    </row>
    <row r="23" spans="1:90" x14ac:dyDescent="0.25">
      <c r="A23" s="14" t="s">
        <v>14</v>
      </c>
      <c r="B23" s="7">
        <f t="shared" si="0"/>
        <v>7497.7967399982899</v>
      </c>
      <c r="C23" s="7">
        <v>333.20326000171002</v>
      </c>
      <c r="D23" s="7">
        <f t="shared" si="1"/>
        <v>7831</v>
      </c>
      <c r="E23" s="7">
        <f t="shared" si="2"/>
        <v>7348.6349999999993</v>
      </c>
      <c r="F23" s="7">
        <f t="shared" si="3"/>
        <v>7730.8490000000002</v>
      </c>
      <c r="G23" s="7">
        <f t="shared" si="4"/>
        <v>8226.9279999999999</v>
      </c>
      <c r="H23" s="9"/>
      <c r="I23" s="10"/>
      <c r="J23" s="9"/>
      <c r="K23" s="9"/>
      <c r="L23" s="9"/>
      <c r="M23" s="9"/>
      <c r="N23" s="9"/>
      <c r="O23" s="9"/>
      <c r="P23" s="9"/>
      <c r="Q23" s="9"/>
      <c r="R23" s="9"/>
      <c r="S23" s="9"/>
      <c r="T23" s="9"/>
      <c r="U23" s="9"/>
      <c r="V23" s="9"/>
      <c r="W23" s="9"/>
      <c r="X23" s="9"/>
      <c r="Y23" s="9"/>
      <c r="Z23" s="9"/>
      <c r="AA23" s="7">
        <v>1190.5969999999998</v>
      </c>
      <c r="AB23" s="5"/>
      <c r="AC23" s="5"/>
      <c r="AD23" s="5"/>
      <c r="AE23" s="14"/>
      <c r="AF23" s="14"/>
      <c r="AG23" s="14"/>
      <c r="AH23" s="14"/>
      <c r="AI23" s="14"/>
      <c r="AJ23" s="14"/>
      <c r="AK23" s="14"/>
      <c r="AL23" s="14"/>
      <c r="AM23" s="14"/>
      <c r="AN23" s="15"/>
      <c r="AO23" s="15"/>
      <c r="AP23" s="15"/>
      <c r="AQ23" s="15"/>
      <c r="AR23" s="15"/>
      <c r="AS23" s="14"/>
      <c r="AT23" s="14"/>
      <c r="AU23" s="11">
        <v>4834.0203179999999</v>
      </c>
      <c r="AV23" s="11">
        <f t="shared" si="5"/>
        <v>4796.9994302107734</v>
      </c>
      <c r="AW23" s="11">
        <f t="shared" si="19"/>
        <v>4796.9994302107734</v>
      </c>
      <c r="AX23" s="11">
        <f t="shared" si="6"/>
        <v>4796.9994302107734</v>
      </c>
      <c r="AY23" s="16">
        <v>243.66710373415302</v>
      </c>
      <c r="AZ23" s="11">
        <v>2318.9753886192102</v>
      </c>
      <c r="BA23" s="11">
        <v>2318.9753886192102</v>
      </c>
      <c r="BB23" s="11">
        <v>2318.9753886192102</v>
      </c>
      <c r="BC23" s="15"/>
      <c r="BD23" s="15"/>
      <c r="BE23" s="7">
        <f t="shared" si="7"/>
        <v>6321.7730000000001</v>
      </c>
      <c r="BF23" s="7">
        <f t="shared" si="8"/>
        <v>4834.0203179999999</v>
      </c>
      <c r="BG23" s="7">
        <f t="shared" si="9"/>
        <v>1487.7526820000003</v>
      </c>
      <c r="BH23" s="7">
        <f t="shared" si="10"/>
        <v>1896.3230768900203</v>
      </c>
      <c r="BI23" s="7">
        <f t="shared" si="11"/>
        <v>1896.3230768900203</v>
      </c>
      <c r="BJ23" s="7">
        <f t="shared" si="12"/>
        <v>1896.3230768900203</v>
      </c>
      <c r="BK23" s="7">
        <f t="shared" si="13"/>
        <v>4698.9800000000005</v>
      </c>
      <c r="BL23" s="7">
        <v>4698.9800000000005</v>
      </c>
      <c r="BM23" s="7">
        <f t="shared" si="14"/>
        <v>4698.9800000000005</v>
      </c>
      <c r="BN23" s="21">
        <v>0.78586400000000012</v>
      </c>
      <c r="BO23" s="11">
        <v>6346.1229999999996</v>
      </c>
      <c r="BP23" s="62">
        <v>5993.4350000000004</v>
      </c>
      <c r="BQ23" s="62">
        <v>6321.7730000000001</v>
      </c>
      <c r="BR23" s="62">
        <v>6804.7740000000003</v>
      </c>
      <c r="BS23" s="11">
        <v>6640.4030000000002</v>
      </c>
      <c r="BT23" s="62">
        <v>6158.0379999999996</v>
      </c>
      <c r="BU23" s="62">
        <v>6540.2520000000004</v>
      </c>
      <c r="BV23" s="62">
        <v>7036.3310000000001</v>
      </c>
      <c r="BW23" s="63">
        <f t="shared" si="15"/>
        <v>0.94806235529178295</v>
      </c>
      <c r="BX23" s="63">
        <f t="shared" si="16"/>
        <v>0.93870000000000009</v>
      </c>
      <c r="BY23" s="63">
        <f t="shared" si="17"/>
        <v>1.0764027749810061</v>
      </c>
      <c r="BZ23" s="63">
        <f t="shared" si="18"/>
        <v>1.0770999999999999</v>
      </c>
      <c r="CA23" s="14">
        <f t="shared" si="20"/>
        <v>14</v>
      </c>
      <c r="CB23" s="1"/>
      <c r="CC23" s="1"/>
      <c r="CD23" s="1"/>
      <c r="CE23" s="1"/>
      <c r="CF23" s="1"/>
      <c r="CG23" s="1"/>
      <c r="CH23" s="1"/>
      <c r="CI23" s="38"/>
      <c r="CJ23" s="1"/>
      <c r="CK23" s="1"/>
    </row>
    <row r="24" spans="1:90" x14ac:dyDescent="0.25">
      <c r="A24" s="14" t="s">
        <v>15</v>
      </c>
      <c r="B24" s="7">
        <f t="shared" si="0"/>
        <v>8018.7840900000001</v>
      </c>
      <c r="C24" s="7">
        <v>307.21591000000001</v>
      </c>
      <c r="D24" s="7">
        <f t="shared" si="1"/>
        <v>8326</v>
      </c>
      <c r="E24" s="7">
        <f t="shared" si="2"/>
        <v>7702.74</v>
      </c>
      <c r="F24" s="7">
        <f t="shared" si="3"/>
        <v>8084.1610000000001</v>
      </c>
      <c r="G24" s="7">
        <f t="shared" si="4"/>
        <v>8628.598</v>
      </c>
      <c r="H24" s="9"/>
      <c r="I24" s="10"/>
      <c r="J24" s="9"/>
      <c r="K24" s="9"/>
      <c r="L24" s="9"/>
      <c r="M24" s="9"/>
      <c r="N24" s="9"/>
      <c r="O24" s="9"/>
      <c r="P24" s="9"/>
      <c r="Q24" s="9"/>
      <c r="R24" s="9"/>
      <c r="S24" s="9"/>
      <c r="T24" s="9"/>
      <c r="U24" s="9"/>
      <c r="V24" s="9"/>
      <c r="W24" s="9"/>
      <c r="X24" s="9"/>
      <c r="Y24" s="9"/>
      <c r="Z24" s="9"/>
      <c r="AA24" s="7">
        <v>1499.0010000000002</v>
      </c>
      <c r="AB24" s="5"/>
      <c r="AC24" s="5"/>
      <c r="AD24" s="5"/>
      <c r="AE24" s="14"/>
      <c r="AF24" s="14"/>
      <c r="AG24" s="14"/>
      <c r="AH24" s="14"/>
      <c r="AI24" s="14"/>
      <c r="AJ24" s="14"/>
      <c r="AK24" s="14"/>
      <c r="AL24" s="14"/>
      <c r="AM24" s="14"/>
      <c r="AN24" s="15"/>
      <c r="AO24" s="15"/>
      <c r="AP24" s="15"/>
      <c r="AQ24" s="15"/>
      <c r="AR24" s="15"/>
      <c r="AS24" s="14"/>
      <c r="AT24" s="14"/>
      <c r="AU24" s="11">
        <v>4740.0318350000016</v>
      </c>
      <c r="AV24" s="11">
        <f t="shared" si="5"/>
        <v>4708.9511537547924</v>
      </c>
      <c r="AW24" s="11">
        <f t="shared" si="19"/>
        <v>4708.9511537547924</v>
      </c>
      <c r="AX24" s="11">
        <f t="shared" si="6"/>
        <v>4708.9511537547924</v>
      </c>
      <c r="AY24" s="16">
        <v>247.07844318643114</v>
      </c>
      <c r="AZ24" s="11">
        <v>2326.4862451987606</v>
      </c>
      <c r="BA24" s="11">
        <v>2326.4862451987606</v>
      </c>
      <c r="BB24" s="11">
        <v>2326.4862451987606</v>
      </c>
      <c r="BC24" s="15"/>
      <c r="BD24" s="15"/>
      <c r="BE24" s="7">
        <f t="shared" si="7"/>
        <v>6381.951</v>
      </c>
      <c r="BF24" s="7">
        <f t="shared" si="8"/>
        <v>4740.0318350000016</v>
      </c>
      <c r="BG24" s="7">
        <f t="shared" si="9"/>
        <v>1641.9191649999984</v>
      </c>
      <c r="BH24" s="7">
        <f t="shared" si="10"/>
        <v>1935.2233377840932</v>
      </c>
      <c r="BI24" s="7">
        <f t="shared" si="11"/>
        <v>1935.2233377840932</v>
      </c>
      <c r="BJ24" s="7">
        <f t="shared" si="12"/>
        <v>1935.2233377840932</v>
      </c>
      <c r="BK24" s="7">
        <f t="shared" si="13"/>
        <v>4762.0947500000002</v>
      </c>
      <c r="BL24" s="7">
        <v>4762.0947500000002</v>
      </c>
      <c r="BM24" s="7">
        <f t="shared" si="14"/>
        <v>4762.0947500000002</v>
      </c>
      <c r="BN24" s="21">
        <v>0.79429599999999989</v>
      </c>
      <c r="BO24" s="11">
        <v>6809.3490000000002</v>
      </c>
      <c r="BP24" s="11">
        <v>6011.4589999999998</v>
      </c>
      <c r="BQ24" s="11">
        <v>6381.951</v>
      </c>
      <c r="BR24" s="11">
        <v>6888.098</v>
      </c>
      <c r="BS24" s="11">
        <v>6826.9989999999998</v>
      </c>
      <c r="BT24" s="11">
        <v>6203.7389999999996</v>
      </c>
      <c r="BU24" s="11">
        <v>6585.16</v>
      </c>
      <c r="BV24" s="11">
        <v>7129.5969999999998</v>
      </c>
      <c r="BW24" s="63">
        <f t="shared" si="15"/>
        <v>0.94194690620470134</v>
      </c>
      <c r="BX24" s="63">
        <f t="shared" si="16"/>
        <v>0.93630000000000002</v>
      </c>
      <c r="BY24" s="63">
        <f t="shared" si="17"/>
        <v>1.079309132896821</v>
      </c>
      <c r="BZ24" s="63">
        <f t="shared" si="18"/>
        <v>1.0796000000000001</v>
      </c>
      <c r="CA24" s="14">
        <f t="shared" si="20"/>
        <v>15</v>
      </c>
      <c r="CB24" s="1"/>
      <c r="CC24" s="1"/>
      <c r="CD24" s="1"/>
      <c r="CE24" s="1"/>
      <c r="CF24" s="1"/>
      <c r="CG24" s="1"/>
      <c r="CH24" s="1"/>
      <c r="CI24" s="38"/>
      <c r="CJ24" s="1"/>
      <c r="CK24" s="1"/>
    </row>
    <row r="25" spans="1:90" x14ac:dyDescent="0.25">
      <c r="A25" s="14" t="s">
        <v>16</v>
      </c>
      <c r="B25" s="7">
        <f t="shared" si="0"/>
        <v>8270.5447140000015</v>
      </c>
      <c r="C25" s="7">
        <v>268.64824599999997</v>
      </c>
      <c r="D25" s="7">
        <f t="shared" si="1"/>
        <v>8539.1929600000021</v>
      </c>
      <c r="E25" s="7">
        <f t="shared" si="2"/>
        <v>7622.892960000001</v>
      </c>
      <c r="F25" s="7">
        <f t="shared" si="3"/>
        <v>8274.1929600000021</v>
      </c>
      <c r="G25" s="7">
        <f t="shared" si="4"/>
        <v>8927.1929600000021</v>
      </c>
      <c r="H25" s="9"/>
      <c r="I25" s="10"/>
      <c r="J25" s="9"/>
      <c r="K25" s="9"/>
      <c r="L25" s="9"/>
      <c r="M25" s="9"/>
      <c r="N25" s="9"/>
      <c r="O25" s="9"/>
      <c r="P25" s="9"/>
      <c r="Q25" s="9"/>
      <c r="R25" s="9"/>
      <c r="S25" s="9"/>
      <c r="T25" s="9"/>
      <c r="U25" s="9"/>
      <c r="V25" s="9"/>
      <c r="W25" s="9"/>
      <c r="X25" s="9"/>
      <c r="Y25" s="9"/>
      <c r="Z25" s="9"/>
      <c r="AA25" s="7">
        <v>1670.8397760000012</v>
      </c>
      <c r="AB25" s="5"/>
      <c r="AC25" s="5"/>
      <c r="AD25" s="5"/>
      <c r="AE25" s="14"/>
      <c r="AF25" s="14"/>
      <c r="AG25" s="14"/>
      <c r="AH25" s="14"/>
      <c r="AI25" s="14"/>
      <c r="AJ25" s="14"/>
      <c r="AK25" s="14"/>
      <c r="AL25" s="14"/>
      <c r="AM25" s="14"/>
      <c r="AN25" s="15"/>
      <c r="AO25" s="15"/>
      <c r="AP25" s="15"/>
      <c r="AQ25" s="15"/>
      <c r="AR25" s="15"/>
      <c r="AS25" s="14"/>
      <c r="AT25" s="14"/>
      <c r="AU25" s="11">
        <v>4702</v>
      </c>
      <c r="AV25" s="11">
        <f t="shared" si="5"/>
        <v>4742.0363138310204</v>
      </c>
      <c r="AW25" s="11">
        <f t="shared" si="19"/>
        <v>4742.0363138310204</v>
      </c>
      <c r="AX25" s="11">
        <f t="shared" si="6"/>
        <v>4742.0363138310204</v>
      </c>
      <c r="AY25" s="16">
        <v>246.33720785687183</v>
      </c>
      <c r="AZ25" s="11">
        <v>2365.1096451992876</v>
      </c>
      <c r="BA25" s="11">
        <v>2365.1096451992876</v>
      </c>
      <c r="BB25" s="11">
        <v>2365.1096451992876</v>
      </c>
      <c r="BC25" s="15"/>
      <c r="BD25" s="15"/>
      <c r="BE25" s="7">
        <f t="shared" si="7"/>
        <v>6361.7319539999999</v>
      </c>
      <c r="BF25" s="7">
        <f t="shared" si="8"/>
        <v>4702</v>
      </c>
      <c r="BG25" s="7">
        <f t="shared" si="9"/>
        <v>1659.7319539999999</v>
      </c>
      <c r="BH25" s="7">
        <f t="shared" si="10"/>
        <v>1977.8736880705274</v>
      </c>
      <c r="BI25" s="7">
        <f t="shared" si="11"/>
        <v>1977.8736880705274</v>
      </c>
      <c r="BJ25" s="7">
        <f t="shared" si="12"/>
        <v>1977.8736880705274</v>
      </c>
      <c r="BK25" s="7">
        <f t="shared" si="13"/>
        <v>4823.3577500000001</v>
      </c>
      <c r="BL25" s="7">
        <v>4823.3577500000001</v>
      </c>
      <c r="BM25" s="7">
        <f t="shared" si="14"/>
        <v>4823.3577500000001</v>
      </c>
      <c r="BN25" s="21">
        <v>0.80468800000000007</v>
      </c>
      <c r="BO25" s="11">
        <v>6618.4319539999997</v>
      </c>
      <c r="BP25" s="11">
        <v>5815.4545908194214</v>
      </c>
      <c r="BQ25" s="11">
        <v>6361.7319539999999</v>
      </c>
      <c r="BR25" s="11">
        <v>6965.4619905136087</v>
      </c>
      <c r="BS25" s="11">
        <v>6868.3531840000005</v>
      </c>
      <c r="BT25" s="11">
        <v>5952.0531840000003</v>
      </c>
      <c r="BU25" s="11">
        <v>6603.3531840000005</v>
      </c>
      <c r="BV25" s="11">
        <v>7256.3531840000005</v>
      </c>
      <c r="BW25" s="63">
        <f t="shared" si="15"/>
        <v>0.91413071674025792</v>
      </c>
      <c r="BX25" s="63">
        <f t="shared" si="16"/>
        <v>0.93390000000000006</v>
      </c>
      <c r="BY25" s="63">
        <f t="shared" si="17"/>
        <v>1.0949002631483093</v>
      </c>
      <c r="BZ25" s="63">
        <f t="shared" si="18"/>
        <v>1.0821000000000001</v>
      </c>
      <c r="CA25" s="14">
        <f t="shared" si="20"/>
        <v>16</v>
      </c>
      <c r="CB25" s="1"/>
      <c r="CC25" s="1"/>
      <c r="CD25" s="1"/>
      <c r="CE25" s="1"/>
      <c r="CF25" s="1"/>
      <c r="CG25" s="1"/>
      <c r="CH25" s="1"/>
      <c r="CI25" s="38"/>
      <c r="CJ25" s="1"/>
      <c r="CK25" s="1"/>
    </row>
    <row r="26" spans="1:90" x14ac:dyDescent="0.25">
      <c r="A26" s="14" t="s">
        <v>17</v>
      </c>
      <c r="B26" s="7">
        <f t="shared" si="0"/>
        <v>8392.2999999999993</v>
      </c>
      <c r="C26" s="5">
        <v>364</v>
      </c>
      <c r="D26" s="7">
        <f t="shared" si="1"/>
        <v>8756.2999999999993</v>
      </c>
      <c r="E26" s="7">
        <f t="shared" si="2"/>
        <v>8190.6</v>
      </c>
      <c r="F26" s="7">
        <f t="shared" si="3"/>
        <v>8666.6</v>
      </c>
      <c r="G26" s="7">
        <f t="shared" si="4"/>
        <v>9210.6</v>
      </c>
      <c r="H26" s="39"/>
      <c r="I26" s="39"/>
      <c r="J26" s="39"/>
      <c r="K26" s="39"/>
      <c r="L26" s="39"/>
      <c r="M26" s="39"/>
      <c r="N26" s="39"/>
      <c r="O26" s="39"/>
      <c r="P26" s="39"/>
      <c r="Q26" s="9"/>
      <c r="R26" s="39"/>
      <c r="S26" s="39"/>
      <c r="T26" s="39"/>
      <c r="U26" s="39"/>
      <c r="V26" s="39"/>
      <c r="W26" s="39"/>
      <c r="X26" s="39"/>
      <c r="Y26" s="39"/>
      <c r="Z26" s="39"/>
      <c r="AA26" s="7">
        <v>1670.6</v>
      </c>
      <c r="AB26" s="5"/>
      <c r="AC26" s="5"/>
      <c r="AD26" s="5"/>
      <c r="AE26" s="11"/>
      <c r="AF26" s="11"/>
      <c r="AG26" s="11"/>
      <c r="AH26" s="11"/>
      <c r="AI26" s="11"/>
      <c r="AJ26" s="11"/>
      <c r="AK26" s="11"/>
      <c r="AL26" s="11"/>
      <c r="AM26" s="11"/>
      <c r="AN26" s="7"/>
      <c r="AO26" s="51"/>
      <c r="AP26" s="7"/>
      <c r="AQ26" s="7"/>
      <c r="AR26" s="7"/>
      <c r="AS26" s="14"/>
      <c r="AT26" s="14"/>
      <c r="AU26" s="11">
        <v>4766</v>
      </c>
      <c r="AV26" s="11">
        <f t="shared" si="5"/>
        <v>4745.3686632077988</v>
      </c>
      <c r="AW26" s="11">
        <f t="shared" si="19"/>
        <v>4745.3686632077988</v>
      </c>
      <c r="AX26" s="11">
        <f t="shared" si="6"/>
        <v>4745.3686632077988</v>
      </c>
      <c r="AY26" s="16">
        <v>250.25573606400732</v>
      </c>
      <c r="AZ26" s="11">
        <v>2366.4241001697642</v>
      </c>
      <c r="BA26" s="11">
        <v>2366.4241001697642</v>
      </c>
      <c r="BB26" s="11">
        <v>2366.4241001697642</v>
      </c>
      <c r="BC26" s="15"/>
      <c r="BD26" s="15"/>
      <c r="BE26" s="7">
        <f t="shared" si="7"/>
        <v>6877</v>
      </c>
      <c r="BF26" s="7">
        <f t="shared" si="8"/>
        <v>4766</v>
      </c>
      <c r="BG26" s="7">
        <f t="shared" si="9"/>
        <v>2111</v>
      </c>
      <c r="BH26" s="7">
        <f t="shared" si="10"/>
        <v>2020.2232928613751</v>
      </c>
      <c r="BI26" s="7">
        <f t="shared" si="11"/>
        <v>2020.2232928613751</v>
      </c>
      <c r="BJ26" s="7">
        <f t="shared" si="12"/>
        <v>2020.2232928613751</v>
      </c>
      <c r="BK26" s="7">
        <f t="shared" si="13"/>
        <v>4896.8075000000008</v>
      </c>
      <c r="BL26" s="7">
        <v>4896.8075000000008</v>
      </c>
      <c r="BM26" s="7">
        <f t="shared" si="14"/>
        <v>4896.8075000000008</v>
      </c>
      <c r="BN26" s="21">
        <v>0.81272800000000012</v>
      </c>
      <c r="BO26" s="9">
        <v>7031</v>
      </c>
      <c r="BP26" s="9">
        <v>6374</v>
      </c>
      <c r="BQ26" s="9">
        <v>6877</v>
      </c>
      <c r="BR26" s="9">
        <v>7407</v>
      </c>
      <c r="BS26" s="11">
        <v>7085.7</v>
      </c>
      <c r="BT26" s="9">
        <v>6520</v>
      </c>
      <c r="BU26" s="9">
        <v>6996</v>
      </c>
      <c r="BV26" s="9">
        <v>7540</v>
      </c>
      <c r="BW26" s="63">
        <f t="shared" si="15"/>
        <v>0.92685764141340699</v>
      </c>
      <c r="BX26" s="63">
        <f t="shared" si="16"/>
        <v>0.93150000000000011</v>
      </c>
      <c r="BY26" s="63">
        <f t="shared" si="17"/>
        <v>1.0770684891667879</v>
      </c>
      <c r="BZ26" s="63">
        <f t="shared" si="18"/>
        <v>1.0846</v>
      </c>
      <c r="CA26" s="14">
        <f>CA25+1</f>
        <v>17</v>
      </c>
      <c r="CB26" s="1"/>
      <c r="CC26" s="1"/>
      <c r="CD26" s="1"/>
      <c r="CE26" s="1"/>
      <c r="CF26" s="1"/>
      <c r="CG26" s="1"/>
      <c r="CH26" s="1"/>
      <c r="CI26" s="38"/>
      <c r="CJ26" s="1"/>
      <c r="CK26" s="1"/>
    </row>
    <row r="27" spans="1:90" x14ac:dyDescent="0.25">
      <c r="A27" s="14" t="s">
        <v>18</v>
      </c>
      <c r="B27" s="7">
        <f t="shared" si="0"/>
        <v>8841.5500000000011</v>
      </c>
      <c r="C27" s="7">
        <v>347.65</v>
      </c>
      <c r="D27" s="7">
        <f t="shared" si="1"/>
        <v>9189.2000000000007</v>
      </c>
      <c r="E27" s="7">
        <f t="shared" si="2"/>
        <v>8272.9</v>
      </c>
      <c r="F27" s="7">
        <f t="shared" si="3"/>
        <v>8924.2000000000007</v>
      </c>
      <c r="G27" s="7">
        <f t="shared" si="4"/>
        <v>9577.2000000000007</v>
      </c>
      <c r="H27" s="39"/>
      <c r="I27" s="39"/>
      <c r="J27" s="39"/>
      <c r="K27" s="39"/>
      <c r="L27" s="39"/>
      <c r="M27" s="39"/>
      <c r="N27" s="39"/>
      <c r="O27" s="39"/>
      <c r="P27" s="39"/>
      <c r="Q27" s="9"/>
      <c r="R27" s="39"/>
      <c r="S27" s="39"/>
      <c r="T27" s="39"/>
      <c r="U27" s="39"/>
      <c r="V27" s="39"/>
      <c r="W27" s="39"/>
      <c r="X27" s="39"/>
      <c r="Y27" s="39"/>
      <c r="Z27" s="39"/>
      <c r="AA27" s="5">
        <v>1836</v>
      </c>
      <c r="AB27" s="7"/>
      <c r="AC27" s="7"/>
      <c r="AD27" s="7"/>
      <c r="AE27" s="11"/>
      <c r="AF27" s="11"/>
      <c r="AG27" s="11"/>
      <c r="AH27" s="11"/>
      <c r="AI27" s="11"/>
      <c r="AJ27" s="11"/>
      <c r="AK27" s="11"/>
      <c r="AL27" s="11"/>
      <c r="AM27" s="11"/>
      <c r="AN27" s="7"/>
      <c r="AO27" s="51"/>
      <c r="AP27" s="7"/>
      <c r="AQ27" s="7"/>
      <c r="AR27" s="7"/>
      <c r="AS27" s="14"/>
      <c r="AT27" s="14"/>
      <c r="AU27" s="11">
        <v>4847.0676999999996</v>
      </c>
      <c r="AV27" s="11">
        <f t="shared" si="5"/>
        <v>4845.7484211233696</v>
      </c>
      <c r="AW27" s="11">
        <f t="shared" si="19"/>
        <v>4845.7484211233696</v>
      </c>
      <c r="AX27" s="11">
        <f t="shared" si="6"/>
        <v>4845.7484211233696</v>
      </c>
      <c r="AY27" s="16">
        <v>254.13865829740254</v>
      </c>
      <c r="AZ27" s="11">
        <v>2469.9090606243058</v>
      </c>
      <c r="BA27" s="11">
        <v>2469.9090606243058</v>
      </c>
      <c r="BB27" s="11">
        <v>2469.9090606243058</v>
      </c>
      <c r="BC27" s="15"/>
      <c r="BD27" s="15"/>
      <c r="BE27" s="7">
        <f t="shared" ref="BE27" si="21">BQ27</f>
        <v>6857</v>
      </c>
      <c r="BF27" s="7">
        <f t="shared" si="8"/>
        <v>4847.0676999999996</v>
      </c>
      <c r="BG27" s="7">
        <f t="shared" ref="BG27" si="22">BE27-BF27</f>
        <v>2009.9323000000004</v>
      </c>
      <c r="BH27" s="7">
        <f t="shared" si="10"/>
        <v>2070.8757834782045</v>
      </c>
      <c r="BI27" s="7">
        <f t="shared" si="11"/>
        <v>2070.8757834782045</v>
      </c>
      <c r="BJ27" s="7">
        <f t="shared" si="12"/>
        <v>2070.8757834782045</v>
      </c>
      <c r="BK27" s="7">
        <v>4978.6775920211057</v>
      </c>
      <c r="BL27" s="7">
        <v>4978.6775920211057</v>
      </c>
      <c r="BM27" s="7">
        <v>4978.6775920211057</v>
      </c>
      <c r="BN27" s="21">
        <v>0.82312000000000007</v>
      </c>
      <c r="BO27" s="11">
        <v>7113.7</v>
      </c>
      <c r="BP27" s="11">
        <v>6310.7226368194215</v>
      </c>
      <c r="BQ27" s="11">
        <v>6857</v>
      </c>
      <c r="BR27" s="11">
        <v>7460.7300365136089</v>
      </c>
      <c r="BS27" s="11">
        <v>7353.2</v>
      </c>
      <c r="BT27" s="11">
        <v>6436.9</v>
      </c>
      <c r="BU27" s="11">
        <v>7088.2</v>
      </c>
      <c r="BV27" s="11">
        <v>7741.2</v>
      </c>
      <c r="BW27" s="63">
        <f t="shared" si="15"/>
        <v>0.92033289147140462</v>
      </c>
      <c r="BX27" s="63">
        <f t="shared" si="16"/>
        <v>0.92910000000000004</v>
      </c>
      <c r="BY27" s="63">
        <f t="shared" si="17"/>
        <v>1.0880457979456919</v>
      </c>
      <c r="BZ27" s="63">
        <f>BZ$6*CA27+BZ$7</f>
        <v>1.0871</v>
      </c>
      <c r="CA27" s="14">
        <f>CA26+1</f>
        <v>18</v>
      </c>
      <c r="CB27" s="1"/>
      <c r="CC27" s="1"/>
      <c r="CD27" s="1"/>
      <c r="CE27" s="1"/>
      <c r="CF27" s="1"/>
      <c r="CG27" s="1"/>
      <c r="CH27" s="1"/>
      <c r="CI27" s="38"/>
      <c r="CJ27" s="1"/>
      <c r="CK27" s="1"/>
    </row>
    <row r="28" spans="1:90" x14ac:dyDescent="0.25">
      <c r="A28" s="14" t="s">
        <v>19</v>
      </c>
      <c r="B28" s="5"/>
      <c r="C28" s="5"/>
      <c r="D28" s="5"/>
      <c r="E28" s="5"/>
      <c r="F28" s="5"/>
      <c r="G28" s="5"/>
      <c r="H28" s="39">
        <f t="shared" ref="H28:H34" si="23">R28-$Q28</f>
        <v>7961.171862512987</v>
      </c>
      <c r="I28" s="39">
        <f t="shared" ref="I28:I34" si="24">S28-$Q28</f>
        <v>8437.917860012687</v>
      </c>
      <c r="J28" s="39">
        <f t="shared" ref="J28:J34" si="25">T28-$Q28</f>
        <v>9026.7165664137756</v>
      </c>
      <c r="K28" s="39">
        <f t="shared" ref="K28:K34" si="26">U28-$Q28</f>
        <v>8005.6636285920194</v>
      </c>
      <c r="L28" s="39">
        <f t="shared" ref="L28:L34" si="27">V28-$Q28</f>
        <v>8484.9504249496604</v>
      </c>
      <c r="M28" s="39">
        <f t="shared" ref="M28:M34" si="28">W28-$Q28</f>
        <v>9076.8871106701954</v>
      </c>
      <c r="N28" s="39">
        <f t="shared" ref="N28:N34" si="29">X28-$Q28</f>
        <v>8090.2292942599197</v>
      </c>
      <c r="O28" s="39">
        <f t="shared" ref="O28:O34" si="30">Y28-$Q28</f>
        <v>8572.1886097891875</v>
      </c>
      <c r="P28" s="39">
        <f t="shared" ref="P28:P34" si="31">Z28-$Q28</f>
        <v>9167.425954223876</v>
      </c>
      <c r="Q28" s="68">
        <v>413.34</v>
      </c>
      <c r="R28" s="39">
        <f t="shared" ref="R28:R37" si="32">AE28+$AB28</f>
        <v>8374.5118625129871</v>
      </c>
      <c r="S28" s="39">
        <f t="shared" ref="S28:S37" si="33">AF28+$AB28</f>
        <v>8851.2578600126872</v>
      </c>
      <c r="T28" s="39">
        <f t="shared" ref="T28:T37" si="34">AG28+$AB28</f>
        <v>9440.0565664137757</v>
      </c>
      <c r="U28" s="39">
        <f t="shared" ref="U28:U37" si="35">AH28+$AC28</f>
        <v>8419.0036285920196</v>
      </c>
      <c r="V28" s="39">
        <f t="shared" ref="V28:V37" si="36">AI28+$AC28</f>
        <v>8898.2904249496605</v>
      </c>
      <c r="W28" s="39">
        <f t="shared" ref="W28:W37" si="37">AJ28+$AC28</f>
        <v>9490.2271106701955</v>
      </c>
      <c r="X28" s="39">
        <f t="shared" ref="X28:X37" si="38">AK28+$AD28</f>
        <v>8503.5692942599198</v>
      </c>
      <c r="Y28" s="39">
        <f t="shared" ref="Y28:Y37" si="39">AL28+$AD28</f>
        <v>8985.5286097891876</v>
      </c>
      <c r="Z28" s="39">
        <f t="shared" ref="Z28:Z37" si="40">AM28+$AD28</f>
        <v>9580.7659542238762</v>
      </c>
      <c r="AA28" s="5"/>
      <c r="AB28" s="7">
        <v>1778.0330218689319</v>
      </c>
      <c r="AC28" s="7">
        <v>1787.9736326753632</v>
      </c>
      <c r="AD28" s="7">
        <v>1836.1969390969743</v>
      </c>
      <c r="AE28" s="11">
        <f>(AV28+BH28)*BX$29-SUM(AN28:AR28)</f>
        <v>6596.4788406440548</v>
      </c>
      <c r="AF28" s="11">
        <f>AV28+BH28-SUM(AN28:AR28)</f>
        <v>7073.2248381437548</v>
      </c>
      <c r="AG28" s="11">
        <f>(AV28+BH28)*BZ$29-SUM(AN28:AR28)</f>
        <v>7662.0235445448443</v>
      </c>
      <c r="AH28" s="11">
        <f>(AW28+BI28)*BX$29-SUM(AN28:AR28)</f>
        <v>6631.0299959166559</v>
      </c>
      <c r="AI28" s="11">
        <f>AW28+BI28-SUM(AN28:AR28)</f>
        <v>7110.3167922742978</v>
      </c>
      <c r="AJ28" s="11">
        <f>(AW28+BI28)*BZ$29-SUM(AN28:AR28)</f>
        <v>7702.2534779948319</v>
      </c>
      <c r="AK28" s="11">
        <f>(AX28+BJ28)*BX$29-SUM(AN28:AR28)</f>
        <v>6667.3723551629446</v>
      </c>
      <c r="AL28" s="11">
        <f>AX28+BJ28-SUM(AN28:AR28)</f>
        <v>7149.3316706922133</v>
      </c>
      <c r="AM28" s="11">
        <f>(AX28+BJ28)*BZ$29-SUM(AN28:AR28)</f>
        <v>7744.5690151269027</v>
      </c>
      <c r="AN28" s="7">
        <v>-121.37</v>
      </c>
      <c r="AO28" s="51">
        <v>4.0298494159204425E-2</v>
      </c>
      <c r="AP28" s="7">
        <v>0</v>
      </c>
      <c r="AQ28" s="7">
        <v>0</v>
      </c>
      <c r="AR28" s="7">
        <v>7.9004472993173884</v>
      </c>
      <c r="AS28" s="14"/>
      <c r="AT28" s="14"/>
      <c r="AU28" s="14"/>
      <c r="AV28" s="11">
        <f t="shared" si="5"/>
        <v>4855.2437643659114</v>
      </c>
      <c r="AW28" s="11">
        <f t="shared" si="19"/>
        <v>4876.8271822761644</v>
      </c>
      <c r="AX28" s="11">
        <f t="shared" si="6"/>
        <v>4900.4816913891664</v>
      </c>
      <c r="AY28" s="16">
        <v>223.1664226177783</v>
      </c>
      <c r="AZ28" s="11">
        <v>2488.4333785789881</v>
      </c>
      <c r="BA28" s="11">
        <v>2509.0128077937779</v>
      </c>
      <c r="BB28" s="11">
        <v>2531.6567871399134</v>
      </c>
      <c r="BC28" s="15"/>
      <c r="BD28" s="15"/>
      <c r="BE28" s="5"/>
      <c r="BF28" s="5"/>
      <c r="BG28" s="5"/>
      <c r="BH28" s="7">
        <f t="shared" si="10"/>
        <v>2104.5518195713198</v>
      </c>
      <c r="BI28" s="7">
        <f t="shared" si="11"/>
        <v>2120.0603557916102</v>
      </c>
      <c r="BJ28" s="7">
        <f t="shared" si="12"/>
        <v>2135.4207250965237</v>
      </c>
      <c r="BK28" s="7">
        <v>5016.0176739612643</v>
      </c>
      <c r="BL28" s="7">
        <v>5059.7612395703381</v>
      </c>
      <c r="BM28" s="7">
        <v>5103.1445318216329</v>
      </c>
      <c r="BN28" s="21">
        <v>0.83272800000000002</v>
      </c>
      <c r="BO28" s="9"/>
      <c r="BP28" s="9"/>
      <c r="BQ28" s="9"/>
      <c r="BR28" s="9"/>
      <c r="BS28" s="9"/>
      <c r="BT28" s="9"/>
      <c r="BU28" s="9"/>
      <c r="BV28" s="9"/>
      <c r="BW28" s="9"/>
      <c r="BX28" s="9"/>
      <c r="BY28" s="9"/>
      <c r="BZ28" s="9"/>
      <c r="CA28" s="14"/>
      <c r="CB28" s="1"/>
      <c r="CC28" s="1"/>
      <c r="CD28" s="1"/>
      <c r="CE28" s="1"/>
      <c r="CF28" s="1"/>
      <c r="CG28" s="1"/>
      <c r="CH28" s="1"/>
      <c r="CI28" s="1"/>
      <c r="CJ28" s="1"/>
      <c r="CK28" s="1"/>
    </row>
    <row r="29" spans="1:90" x14ac:dyDescent="0.25">
      <c r="A29" s="14" t="s">
        <v>20</v>
      </c>
      <c r="B29" s="5"/>
      <c r="C29" s="5"/>
      <c r="D29" s="5"/>
      <c r="E29" s="5"/>
      <c r="F29" s="5"/>
      <c r="G29" s="5"/>
      <c r="H29" s="39">
        <f t="shared" si="23"/>
        <v>8013.6305929862729</v>
      </c>
      <c r="I29" s="39">
        <f t="shared" si="24"/>
        <v>8499.8058871767862</v>
      </c>
      <c r="J29" s="39">
        <f t="shared" si="25"/>
        <v>9100.2501191259507</v>
      </c>
      <c r="K29" s="39">
        <f t="shared" si="26"/>
        <v>8099.7572314049658</v>
      </c>
      <c r="L29" s="39">
        <f t="shared" si="27"/>
        <v>8590.5867493738842</v>
      </c>
      <c r="M29" s="39">
        <f>W29-$Q29</f>
        <v>9196.7791175515595</v>
      </c>
      <c r="N29" s="39">
        <f t="shared" si="29"/>
        <v>8219.7011034954303</v>
      </c>
      <c r="O29" s="39">
        <f t="shared" si="30"/>
        <v>8716.5634113803862</v>
      </c>
      <c r="P29" s="39">
        <f t="shared" si="31"/>
        <v>9330.2064952791789</v>
      </c>
      <c r="Q29" s="68">
        <v>411.54</v>
      </c>
      <c r="R29" s="39">
        <f t="shared" si="32"/>
        <v>8425.1705929862728</v>
      </c>
      <c r="S29" s="39">
        <f t="shared" si="33"/>
        <v>8911.3458871767871</v>
      </c>
      <c r="T29" s="39">
        <f t="shared" si="34"/>
        <v>9511.7901191259516</v>
      </c>
      <c r="U29" s="39">
        <f t="shared" si="35"/>
        <v>8511.2972314049657</v>
      </c>
      <c r="V29" s="39">
        <f t="shared" si="36"/>
        <v>9002.1267493738851</v>
      </c>
      <c r="W29" s="39">
        <f t="shared" si="37"/>
        <v>9608.3191175515603</v>
      </c>
      <c r="X29" s="39">
        <f t="shared" si="38"/>
        <v>8631.2411034954312</v>
      </c>
      <c r="Y29" s="39">
        <f t="shared" si="39"/>
        <v>9128.1034113803871</v>
      </c>
      <c r="Z29" s="39">
        <f t="shared" si="40"/>
        <v>9741.7464952791797</v>
      </c>
      <c r="AA29" s="5"/>
      <c r="AB29" s="7">
        <v>1783.8659442073213</v>
      </c>
      <c r="AC29" s="7">
        <v>1806.7019337269799</v>
      </c>
      <c r="AD29" s="7">
        <v>1844.6086699519433</v>
      </c>
      <c r="AE29" s="11">
        <f t="shared" ref="AE29:AE37" si="41">(AV29+BH29)*BX$29-SUM(AN29:AR29)</f>
        <v>6641.3046487789507</v>
      </c>
      <c r="AF29" s="11">
        <f t="shared" ref="AF29:AF37" si="42">AV29+BH29-SUM(AN29:AR29)</f>
        <v>7127.4799429694667</v>
      </c>
      <c r="AG29" s="11">
        <f t="shared" ref="AG29:AG37" si="43">(AV29+BH29)*BZ$29-SUM(AN29:AR29)</f>
        <v>7727.9241749186303</v>
      </c>
      <c r="AH29" s="11">
        <f t="shared" ref="AH29:AH37" si="44">(AW29+BI29)*BX$29-SUM(AN29:AR29)</f>
        <v>6704.5952976779854</v>
      </c>
      <c r="AI29" s="11">
        <f t="shared" ref="AI29:AI37" si="45">AW29+BI29-SUM(AN29:AQ29)-AR29</f>
        <v>7195.4248156469057</v>
      </c>
      <c r="AJ29" s="11">
        <f t="shared" ref="AJ29:AJ37" si="46">(AW29+BI29)*BZ$29-SUM(AN29:AR29)</f>
        <v>7801.6171838245809</v>
      </c>
      <c r="AK29" s="11">
        <f t="shared" ref="AK29:AK37" si="47">(AX29+BJ29)*BX$29-SUM(AN29:AR29)</f>
        <v>6786.6324335434874</v>
      </c>
      <c r="AL29" s="11">
        <f t="shared" ref="AL29:AL37" si="48">AX29+BJ29-SUM(AN29:AR29)</f>
        <v>7283.4947414284434</v>
      </c>
      <c r="AM29" s="11">
        <f t="shared" ref="AM29:AM37" si="49">(AX29+BJ29)*BZ$29-SUM(AN29:AR29)</f>
        <v>7897.137825327236</v>
      </c>
      <c r="AN29" s="7">
        <v>-83.54</v>
      </c>
      <c r="AO29" s="51">
        <v>4.0298494159204425E-2</v>
      </c>
      <c r="AP29" s="7">
        <v>0</v>
      </c>
      <c r="AQ29" s="7">
        <v>0</v>
      </c>
      <c r="AR29" s="7">
        <v>53.46930876289197</v>
      </c>
      <c r="AS29" s="14"/>
      <c r="AT29" s="14"/>
      <c r="AU29" s="14"/>
      <c r="AV29" s="11">
        <f t="shared" si="5"/>
        <v>4960.5979814410002</v>
      </c>
      <c r="AW29" s="11">
        <f t="shared" si="19"/>
        <v>4997.7361719134251</v>
      </c>
      <c r="AX29" s="11">
        <f t="shared" si="6"/>
        <v>5053.4677192645622</v>
      </c>
      <c r="AY29" s="16">
        <v>200.42722840468215</v>
      </c>
      <c r="AZ29" s="11">
        <v>2507.0966289183307</v>
      </c>
      <c r="BA29" s="11">
        <v>2542.0605389037869</v>
      </c>
      <c r="BB29" s="11">
        <v>2594.9482068184111</v>
      </c>
      <c r="BC29" s="15"/>
      <c r="BD29" s="15"/>
      <c r="BE29" s="5"/>
      <c r="BF29" s="5"/>
      <c r="BG29" s="5"/>
      <c r="BH29" s="7">
        <f t="shared" si="10"/>
        <v>2136.8515687855179</v>
      </c>
      <c r="BI29" s="7">
        <f t="shared" si="11"/>
        <v>2167.6582509905315</v>
      </c>
      <c r="BJ29" s="7">
        <f t="shared" si="12"/>
        <v>2199.996629420933</v>
      </c>
      <c r="BK29" s="7">
        <v>5053.6378065159743</v>
      </c>
      <c r="BL29" s="7">
        <v>5139.9150407565912</v>
      </c>
      <c r="BM29" s="7">
        <v>5230.7231451171729</v>
      </c>
      <c r="BN29" s="21">
        <v>0.84155200000000008</v>
      </c>
      <c r="BO29" s="9"/>
      <c r="BP29" s="9"/>
      <c r="BQ29" s="9"/>
      <c r="BR29" s="9"/>
      <c r="BS29" s="9"/>
      <c r="BT29" s="9"/>
      <c r="BU29" s="9"/>
      <c r="BV29" s="9"/>
      <c r="BW29" s="9"/>
      <c r="BX29" s="63">
        <f>AVERAGE(BX25:BX27)</f>
        <v>0.93150000000000011</v>
      </c>
      <c r="BY29" s="9"/>
      <c r="BZ29" s="63">
        <f>AVERAGE(BZ25:BZ27)</f>
        <v>1.0846</v>
      </c>
      <c r="CA29" s="14"/>
      <c r="CB29" s="1"/>
      <c r="CC29" s="1"/>
      <c r="CD29" s="1"/>
      <c r="CE29" s="1"/>
      <c r="CF29" s="1"/>
      <c r="CG29" s="1"/>
      <c r="CH29" s="1"/>
      <c r="CI29" s="1"/>
      <c r="CJ29" s="1"/>
      <c r="CK29" s="1"/>
    </row>
    <row r="30" spans="1:90" x14ac:dyDescent="0.25">
      <c r="A30" s="14" t="s">
        <v>21</v>
      </c>
      <c r="B30" s="5"/>
      <c r="C30" s="5"/>
      <c r="D30" s="5"/>
      <c r="E30" s="5"/>
      <c r="F30" s="5"/>
      <c r="G30" s="5"/>
      <c r="H30" s="39">
        <f t="shared" si="23"/>
        <v>8038.6572252550141</v>
      </c>
      <c r="I30" s="39">
        <f t="shared" si="24"/>
        <v>8533.1022497696104</v>
      </c>
      <c r="J30" s="39">
        <f t="shared" si="25"/>
        <v>9143.7599004839904</v>
      </c>
      <c r="K30" s="39">
        <f t="shared" si="26"/>
        <v>8180.5456696563942</v>
      </c>
      <c r="L30" s="39">
        <f t="shared" si="27"/>
        <v>8682.3138299781149</v>
      </c>
      <c r="M30" s="39">
        <f t="shared" si="28"/>
        <v>9302.0158206820233</v>
      </c>
      <c r="N30" s="39">
        <f t="shared" si="29"/>
        <v>8351.5422064928225</v>
      </c>
      <c r="O30" s="39">
        <f t="shared" si="30"/>
        <v>8862.3752292860336</v>
      </c>
      <c r="P30" s="39">
        <f t="shared" si="31"/>
        <v>9493.272655976627</v>
      </c>
      <c r="Q30" s="68">
        <v>404.34</v>
      </c>
      <c r="R30" s="39">
        <f t="shared" si="32"/>
        <v>8442.9972252550142</v>
      </c>
      <c r="S30" s="39">
        <f t="shared" si="33"/>
        <v>8937.4422497696105</v>
      </c>
      <c r="T30" s="39">
        <f t="shared" si="34"/>
        <v>9548.0999004839905</v>
      </c>
      <c r="U30" s="39">
        <f t="shared" si="35"/>
        <v>8584.8856696563944</v>
      </c>
      <c r="V30" s="39">
        <f t="shared" si="36"/>
        <v>9086.653829978115</v>
      </c>
      <c r="W30" s="39">
        <f t="shared" si="37"/>
        <v>9706.3558206820235</v>
      </c>
      <c r="X30" s="39">
        <f t="shared" si="38"/>
        <v>8755.8822064928227</v>
      </c>
      <c r="Y30" s="39">
        <f t="shared" si="39"/>
        <v>9266.7152292860337</v>
      </c>
      <c r="Z30" s="39">
        <f t="shared" si="40"/>
        <v>9897.6126559766271</v>
      </c>
      <c r="AA30" s="5"/>
      <c r="AB30" s="7">
        <v>1787.2000679734338</v>
      </c>
      <c r="AC30" s="7">
        <v>1829.5045561071224</v>
      </c>
      <c r="AD30" s="7">
        <v>1877.2321967071825</v>
      </c>
      <c r="AE30" s="11">
        <f t="shared" si="41"/>
        <v>6655.7971572815795</v>
      </c>
      <c r="AF30" s="11">
        <f t="shared" si="42"/>
        <v>7150.2421817961767</v>
      </c>
      <c r="AG30" s="11">
        <f t="shared" si="43"/>
        <v>7760.8998325105558</v>
      </c>
      <c r="AH30" s="11">
        <f t="shared" si="44"/>
        <v>6755.3811135492715</v>
      </c>
      <c r="AI30" s="11">
        <f t="shared" si="45"/>
        <v>7257.1492738709921</v>
      </c>
      <c r="AJ30" s="11">
        <f t="shared" si="46"/>
        <v>7876.8512645749015</v>
      </c>
      <c r="AK30" s="11">
        <f t="shared" si="47"/>
        <v>6878.6500097856406</v>
      </c>
      <c r="AL30" s="11">
        <f t="shared" si="48"/>
        <v>7389.4830325788507</v>
      </c>
      <c r="AM30" s="11">
        <f t="shared" si="49"/>
        <v>8020.3804592694441</v>
      </c>
      <c r="AN30" s="7">
        <v>-45.71</v>
      </c>
      <c r="AO30" s="51">
        <v>8.2687167766201247E-2</v>
      </c>
      <c r="AP30" s="7">
        <v>0</v>
      </c>
      <c r="AQ30" s="7">
        <v>20</v>
      </c>
      <c r="AR30" s="7">
        <v>93.560671395146102</v>
      </c>
      <c r="AS30" s="14"/>
      <c r="AT30" s="14"/>
      <c r="AU30" s="14"/>
      <c r="AV30" s="11">
        <f t="shared" si="5"/>
        <v>5052.9590173688375</v>
      </c>
      <c r="AW30" s="11">
        <f t="shared" si="19"/>
        <v>5113.940832798191</v>
      </c>
      <c r="AX30" s="11">
        <f t="shared" si="6"/>
        <v>5195.519405837651</v>
      </c>
      <c r="AY30" s="16">
        <v>183.92358825322935</v>
      </c>
      <c r="AZ30" s="11">
        <v>2525.8998536352183</v>
      </c>
      <c r="BA30" s="11">
        <v>2582.7957666788975</v>
      </c>
      <c r="BB30" s="11">
        <v>2659.8219119888713</v>
      </c>
      <c r="BC30" s="15"/>
      <c r="BD30" s="15"/>
      <c r="BE30" s="5"/>
      <c r="BF30" s="5"/>
      <c r="BG30" s="5"/>
      <c r="BH30" s="7">
        <f t="shared" si="10"/>
        <v>2165.2165229902512</v>
      </c>
      <c r="BI30" s="7">
        <f t="shared" si="11"/>
        <v>2211.1417996357136</v>
      </c>
      <c r="BJ30" s="7">
        <f t="shared" si="12"/>
        <v>2261.8969853041117</v>
      </c>
      <c r="BK30" s="7">
        <v>5091.5400900648447</v>
      </c>
      <c r="BL30" s="7">
        <v>5219.504018207519</v>
      </c>
      <c r="BM30" s="7">
        <v>5361.4912237451017</v>
      </c>
      <c r="BN30" s="21">
        <v>0.84841600000000006</v>
      </c>
      <c r="BO30" s="9"/>
      <c r="BP30" s="9"/>
      <c r="BQ30" s="9"/>
      <c r="BR30" s="9"/>
      <c r="BS30" s="9"/>
      <c r="BT30" s="9"/>
      <c r="BU30" s="9"/>
      <c r="BV30" s="9"/>
      <c r="BW30" s="9"/>
      <c r="BX30" s="9" t="s">
        <v>67</v>
      </c>
      <c r="BY30" s="9"/>
      <c r="BZ30" s="9" t="s">
        <v>67</v>
      </c>
      <c r="CA30" s="14"/>
      <c r="CB30" s="1"/>
      <c r="CC30" s="1"/>
      <c r="CD30" s="1"/>
      <c r="CE30" s="1"/>
      <c r="CF30" s="1"/>
      <c r="CG30" s="1"/>
      <c r="CH30" s="1"/>
      <c r="CI30" s="1"/>
      <c r="CJ30" s="1"/>
      <c r="CK30" s="1"/>
    </row>
    <row r="31" spans="1:90" x14ac:dyDescent="0.25">
      <c r="A31" s="14" t="s">
        <v>22</v>
      </c>
      <c r="B31" s="5"/>
      <c r="C31" s="5"/>
      <c r="D31" s="5"/>
      <c r="E31" s="5"/>
      <c r="F31" s="5"/>
      <c r="G31" s="5"/>
      <c r="H31" s="39">
        <f t="shared" si="23"/>
        <v>8040.1594974787977</v>
      </c>
      <c r="I31" s="39">
        <f t="shared" si="24"/>
        <v>8541.991912527883</v>
      </c>
      <c r="J31" s="39">
        <f t="shared" si="25"/>
        <v>9161.7732601651478</v>
      </c>
      <c r="K31" s="39">
        <f t="shared" si="26"/>
        <v>8233.2762499528999</v>
      </c>
      <c r="L31" s="39">
        <f t="shared" si="27"/>
        <v>8745.3675479912963</v>
      </c>
      <c r="M31" s="39">
        <f t="shared" si="28"/>
        <v>9377.8189905321487</v>
      </c>
      <c r="N31" s="39">
        <f t="shared" si="29"/>
        <v>8448.6128886098013</v>
      </c>
      <c r="O31" s="39">
        <f t="shared" si="30"/>
        <v>8972.7445669132212</v>
      </c>
      <c r="P31" s="39">
        <f t="shared" si="31"/>
        <v>9620.0663185113153</v>
      </c>
      <c r="Q31" s="68">
        <v>392.04</v>
      </c>
      <c r="R31" s="39">
        <f t="shared" si="32"/>
        <v>8432.1994974787976</v>
      </c>
      <c r="S31" s="39">
        <f t="shared" si="33"/>
        <v>8934.0319125278838</v>
      </c>
      <c r="T31" s="39">
        <f t="shared" si="34"/>
        <v>9553.8132601651487</v>
      </c>
      <c r="U31" s="39">
        <f t="shared" si="35"/>
        <v>8625.3162499529008</v>
      </c>
      <c r="V31" s="39">
        <f t="shared" si="36"/>
        <v>9137.4075479912972</v>
      </c>
      <c r="W31" s="39">
        <f t="shared" si="37"/>
        <v>9769.8589905321496</v>
      </c>
      <c r="X31" s="39">
        <f t="shared" si="38"/>
        <v>8840.6528886098022</v>
      </c>
      <c r="Y31" s="39">
        <f t="shared" si="39"/>
        <v>9364.7845669132221</v>
      </c>
      <c r="Z31" s="39">
        <f t="shared" si="40"/>
        <v>10012.106318511316</v>
      </c>
      <c r="AA31" s="5"/>
      <c r="AB31" s="7">
        <v>1768.6316142880478</v>
      </c>
      <c r="AC31" s="7">
        <v>1822.242534579033</v>
      </c>
      <c r="AD31" s="7">
        <v>1873.8475788290857</v>
      </c>
      <c r="AE31" s="11">
        <f t="shared" si="41"/>
        <v>6663.5678831907499</v>
      </c>
      <c r="AF31" s="11">
        <f t="shared" si="42"/>
        <v>7165.4002982398351</v>
      </c>
      <c r="AG31" s="11">
        <f t="shared" si="43"/>
        <v>7785.1816458771009</v>
      </c>
      <c r="AH31" s="11">
        <f t="shared" si="44"/>
        <v>6803.0737153738673</v>
      </c>
      <c r="AI31" s="11">
        <f t="shared" si="45"/>
        <v>7315.1650134122638</v>
      </c>
      <c r="AJ31" s="11">
        <f t="shared" si="46"/>
        <v>7947.6164559531171</v>
      </c>
      <c r="AK31" s="11">
        <f t="shared" si="47"/>
        <v>6966.805309780716</v>
      </c>
      <c r="AL31" s="11">
        <f t="shared" si="48"/>
        <v>7490.9369880841359</v>
      </c>
      <c r="AM31" s="11">
        <f t="shared" si="49"/>
        <v>8138.25873968223</v>
      </c>
      <c r="AN31" s="7">
        <v>-7.8800000000000496</v>
      </c>
      <c r="AO31" s="51">
        <v>0.20879596629292915</v>
      </c>
      <c r="AP31" s="7">
        <v>0</v>
      </c>
      <c r="AQ31" s="7">
        <v>40</v>
      </c>
      <c r="AR31" s="7">
        <v>128.29156344476559</v>
      </c>
      <c r="AS31" s="14"/>
      <c r="AT31" s="14"/>
      <c r="AU31" s="14"/>
      <c r="AV31" s="11">
        <f t="shared" si="5"/>
        <v>5132.1840858458963</v>
      </c>
      <c r="AW31" s="11">
        <f t="shared" si="19"/>
        <v>5220.5361360500747</v>
      </c>
      <c r="AX31" s="11">
        <f t="shared" si="6"/>
        <v>5326.1470521159154</v>
      </c>
      <c r="AY31" s="16">
        <v>172.56106261430344</v>
      </c>
      <c r="AZ31" s="11">
        <v>2544.8441025374827</v>
      </c>
      <c r="BA31" s="11">
        <v>2626.7917081086071</v>
      </c>
      <c r="BB31" s="11">
        <v>2726.3174597885927</v>
      </c>
      <c r="BC31" s="15"/>
      <c r="BD31" s="15"/>
      <c r="BE31" s="5"/>
      <c r="BF31" s="5"/>
      <c r="BG31" s="5"/>
      <c r="BH31" s="7">
        <f t="shared" si="10"/>
        <v>2193.8365718049977</v>
      </c>
      <c r="BI31" s="7">
        <f t="shared" si="11"/>
        <v>2255.2492367732475</v>
      </c>
      <c r="BJ31" s="7">
        <f t="shared" si="12"/>
        <v>2325.4102953792785</v>
      </c>
      <c r="BK31" s="7">
        <v>5129.7266407403313</v>
      </c>
      <c r="BL31" s="7">
        <v>5299.9819669556946</v>
      </c>
      <c r="BM31" s="7">
        <v>5495.5285043387285</v>
      </c>
      <c r="BN31" s="21">
        <v>0.85528000000000004</v>
      </c>
      <c r="BO31" s="9"/>
      <c r="BP31" s="11"/>
      <c r="BQ31" s="11"/>
      <c r="BR31" s="11"/>
      <c r="BS31" s="11"/>
      <c r="BT31" s="11"/>
      <c r="BU31" s="11"/>
      <c r="BV31" s="11"/>
      <c r="BW31" s="9"/>
      <c r="BX31" s="9" t="s">
        <v>68</v>
      </c>
      <c r="BY31" s="9"/>
      <c r="BZ31" s="9" t="s">
        <v>68</v>
      </c>
      <c r="CA31" s="14"/>
      <c r="CB31" s="1"/>
      <c r="CC31" s="1"/>
      <c r="CD31" s="1"/>
      <c r="CE31" s="1"/>
      <c r="CF31" s="1"/>
      <c r="CG31" s="1"/>
      <c r="CH31" s="1"/>
      <c r="CI31" s="1"/>
      <c r="CJ31" s="1"/>
      <c r="CK31" s="1"/>
    </row>
    <row r="32" spans="1:90" x14ac:dyDescent="0.25">
      <c r="A32" s="14" t="s">
        <v>23</v>
      </c>
      <c r="B32" s="5"/>
      <c r="C32" s="5"/>
      <c r="D32" s="5"/>
      <c r="E32" s="5"/>
      <c r="F32" s="5"/>
      <c r="G32" s="5"/>
      <c r="H32" s="39">
        <f t="shared" si="23"/>
        <v>8039.7468039381229</v>
      </c>
      <c r="I32" s="39">
        <f t="shared" si="24"/>
        <v>8548.0088288659208</v>
      </c>
      <c r="J32" s="39">
        <f t="shared" si="25"/>
        <v>9175.730979360691</v>
      </c>
      <c r="K32" s="39">
        <f t="shared" si="26"/>
        <v>8278.503308383797</v>
      </c>
      <c r="L32" s="39">
        <f t="shared" si="27"/>
        <v>8799.9658660914283</v>
      </c>
      <c r="M32" s="39">
        <f t="shared" si="28"/>
        <v>9443.9911563405585</v>
      </c>
      <c r="N32" s="39">
        <f t="shared" si="29"/>
        <v>8552.2748981843488</v>
      </c>
      <c r="O32" s="39">
        <f t="shared" si="30"/>
        <v>9088.93262789443</v>
      </c>
      <c r="P32" s="39">
        <f t="shared" si="31"/>
        <v>9751.724510134909</v>
      </c>
      <c r="Q32" s="68">
        <v>385.14</v>
      </c>
      <c r="R32" s="39">
        <f t="shared" si="32"/>
        <v>8424.8868039381232</v>
      </c>
      <c r="S32" s="39">
        <f t="shared" si="33"/>
        <v>8933.1488288659202</v>
      </c>
      <c r="T32" s="39">
        <f t="shared" si="34"/>
        <v>9560.8709793606904</v>
      </c>
      <c r="U32" s="39">
        <f t="shared" si="35"/>
        <v>8663.6433083837965</v>
      </c>
      <c r="V32" s="39">
        <f t="shared" si="36"/>
        <v>9185.1058660914277</v>
      </c>
      <c r="W32" s="39">
        <f t="shared" si="37"/>
        <v>9829.1311563405579</v>
      </c>
      <c r="X32" s="39">
        <f t="shared" si="38"/>
        <v>8937.4148981843482</v>
      </c>
      <c r="Y32" s="39">
        <f t="shared" si="39"/>
        <v>9474.0726278944294</v>
      </c>
      <c r="Z32" s="39">
        <f t="shared" si="40"/>
        <v>10136.864510134908</v>
      </c>
      <c r="AA32" s="5"/>
      <c r="AB32" s="7">
        <v>1731.224023710131</v>
      </c>
      <c r="AC32" s="7">
        <v>1790.4725532008583</v>
      </c>
      <c r="AD32" s="7">
        <v>1857.6119865009346</v>
      </c>
      <c r="AE32" s="11">
        <f t="shared" si="41"/>
        <v>6693.6627802279927</v>
      </c>
      <c r="AF32" s="11">
        <f t="shared" si="42"/>
        <v>7201.9248051557897</v>
      </c>
      <c r="AG32" s="11">
        <f t="shared" si="43"/>
        <v>7829.6469556505599</v>
      </c>
      <c r="AH32" s="11">
        <f t="shared" si="44"/>
        <v>6873.1707551829386</v>
      </c>
      <c r="AI32" s="11">
        <f t="shared" si="45"/>
        <v>7394.633312890569</v>
      </c>
      <c r="AJ32" s="11">
        <f t="shared" si="46"/>
        <v>8038.6586031397001</v>
      </c>
      <c r="AK32" s="11">
        <f t="shared" si="47"/>
        <v>7079.8029116834132</v>
      </c>
      <c r="AL32" s="11">
        <f t="shared" si="48"/>
        <v>7616.4606413934944</v>
      </c>
      <c r="AM32" s="11">
        <f t="shared" si="49"/>
        <v>8279.2525236339734</v>
      </c>
      <c r="AN32" s="7">
        <v>0</v>
      </c>
      <c r="AO32" s="51">
        <v>0.57443381802667126</v>
      </c>
      <c r="AP32" s="7">
        <v>0</v>
      </c>
      <c r="AQ32" s="7">
        <v>60</v>
      </c>
      <c r="AR32" s="7">
        <v>157.38433661448599</v>
      </c>
      <c r="AS32" s="14"/>
      <c r="AT32" s="14"/>
      <c r="AU32" s="14"/>
      <c r="AV32" s="11">
        <f t="shared" si="5"/>
        <v>5197.1697106953043</v>
      </c>
      <c r="AW32" s="11">
        <f t="shared" si="19"/>
        <v>5312.5694295390567</v>
      </c>
      <c r="AX32" s="11">
        <f t="shared" si="6"/>
        <v>5443.8425748138698</v>
      </c>
      <c r="AY32" s="16">
        <v>168.7902924167002</v>
      </c>
      <c r="AZ32" s="11">
        <v>2563.9304333065138</v>
      </c>
      <c r="BA32" s="11">
        <v>2670.6449593540992</v>
      </c>
      <c r="BB32" s="11">
        <v>2794.4753962833074</v>
      </c>
      <c r="BC32" s="15"/>
      <c r="BD32" s="15"/>
      <c r="BE32" s="5"/>
      <c r="BF32" s="5"/>
      <c r="BG32" s="5"/>
      <c r="BH32" s="7">
        <f t="shared" si="10"/>
        <v>2222.7138648929981</v>
      </c>
      <c r="BI32" s="7">
        <f t="shared" si="11"/>
        <v>2300.0226537840244</v>
      </c>
      <c r="BJ32" s="7">
        <f t="shared" si="12"/>
        <v>2390.5768370121368</v>
      </c>
      <c r="BK32" s="7">
        <v>5168.1995905458843</v>
      </c>
      <c r="BL32" s="7">
        <v>5381.455636599534</v>
      </c>
      <c r="BM32" s="7">
        <v>5632.9167169471966</v>
      </c>
      <c r="BN32" s="21">
        <v>0.86214400000000002</v>
      </c>
      <c r="BO32" s="9"/>
      <c r="BP32" s="9"/>
      <c r="BQ32" s="9"/>
      <c r="BR32" s="9"/>
      <c r="BS32" s="9"/>
      <c r="BT32" s="9"/>
      <c r="BU32" s="9"/>
      <c r="BV32" s="9"/>
      <c r="BW32" s="9"/>
      <c r="BX32" s="9"/>
      <c r="BY32" s="9"/>
      <c r="BZ32" s="9"/>
      <c r="CA32" s="14"/>
      <c r="CB32" s="1"/>
      <c r="CC32" s="1"/>
      <c r="CD32" s="1"/>
      <c r="CE32" s="1"/>
      <c r="CF32" s="1"/>
      <c r="CG32" s="1"/>
      <c r="CH32" s="1"/>
      <c r="CI32" s="1"/>
      <c r="CJ32" s="1"/>
      <c r="CK32" s="1"/>
    </row>
    <row r="33" spans="1:90" x14ac:dyDescent="0.25">
      <c r="A33" s="14" t="s">
        <v>24</v>
      </c>
      <c r="B33" s="5"/>
      <c r="C33" s="5"/>
      <c r="D33" s="5"/>
      <c r="E33" s="5"/>
      <c r="F33" s="5"/>
      <c r="G33" s="5"/>
      <c r="H33" s="39">
        <f t="shared" si="23"/>
        <v>8040.3430464600879</v>
      </c>
      <c r="I33" s="39">
        <f t="shared" si="24"/>
        <v>8553.0979334847052</v>
      </c>
      <c r="J33" s="39">
        <f t="shared" si="25"/>
        <v>9186.3689326421172</v>
      </c>
      <c r="K33" s="39">
        <f t="shared" si="26"/>
        <v>8325.5683272652441</v>
      </c>
      <c r="L33" s="39">
        <f t="shared" si="27"/>
        <v>8854.3093434874263</v>
      </c>
      <c r="M33" s="39">
        <f t="shared" si="28"/>
        <v>9507.3237956391986</v>
      </c>
      <c r="N33" s="39">
        <f t="shared" si="29"/>
        <v>8668.9950186084134</v>
      </c>
      <c r="O33" s="39">
        <f t="shared" si="30"/>
        <v>9216.3470748950622</v>
      </c>
      <c r="P33" s="39">
        <f t="shared" si="31"/>
        <v>9892.3468407614928</v>
      </c>
      <c r="Q33" s="68">
        <v>381.23999999999995</v>
      </c>
      <c r="R33" s="39">
        <f t="shared" si="32"/>
        <v>8421.5830464600876</v>
      </c>
      <c r="S33" s="39">
        <f t="shared" si="33"/>
        <v>8934.337933484705</v>
      </c>
      <c r="T33" s="39">
        <f t="shared" si="34"/>
        <v>9567.608932642117</v>
      </c>
      <c r="U33" s="39">
        <f t="shared" si="35"/>
        <v>8706.8083272652439</v>
      </c>
      <c r="V33" s="39">
        <f t="shared" si="36"/>
        <v>9235.5493434874261</v>
      </c>
      <c r="W33" s="39">
        <f t="shared" si="37"/>
        <v>9888.5637956391984</v>
      </c>
      <c r="X33" s="39">
        <f t="shared" si="38"/>
        <v>9050.2350186084132</v>
      </c>
      <c r="Y33" s="39">
        <f t="shared" si="39"/>
        <v>9597.587074895062</v>
      </c>
      <c r="Z33" s="39">
        <f t="shared" si="40"/>
        <v>10273.586840761493</v>
      </c>
      <c r="AA33" s="5"/>
      <c r="AB33" s="7">
        <v>1705.8370117678348</v>
      </c>
      <c r="AC33" s="7">
        <v>1773.6742729010293</v>
      </c>
      <c r="AD33" s="7">
        <v>1864.0179887689887</v>
      </c>
      <c r="AE33" s="11">
        <f t="shared" si="41"/>
        <v>6715.7460346922526</v>
      </c>
      <c r="AF33" s="11">
        <f t="shared" si="42"/>
        <v>7228.5009217168699</v>
      </c>
      <c r="AG33" s="11">
        <f t="shared" si="43"/>
        <v>7861.7719208742819</v>
      </c>
      <c r="AH33" s="11">
        <f t="shared" si="44"/>
        <v>6933.1340543642154</v>
      </c>
      <c r="AI33" s="11">
        <f t="shared" si="45"/>
        <v>7461.8750705863959</v>
      </c>
      <c r="AJ33" s="11">
        <f t="shared" si="46"/>
        <v>8114.8895227381699</v>
      </c>
      <c r="AK33" s="11">
        <f t="shared" si="47"/>
        <v>7186.2170298394249</v>
      </c>
      <c r="AL33" s="11">
        <f t="shared" si="48"/>
        <v>7733.5690861260728</v>
      </c>
      <c r="AM33" s="11">
        <f t="shared" si="49"/>
        <v>8409.5688519925043</v>
      </c>
      <c r="AN33" s="7">
        <v>0</v>
      </c>
      <c r="AO33" s="51">
        <v>1.4417566067556356</v>
      </c>
      <c r="AP33" s="7">
        <v>0</v>
      </c>
      <c r="AQ33" s="7">
        <v>80</v>
      </c>
      <c r="AR33" s="7">
        <v>175.53012495547415</v>
      </c>
      <c r="AS33" s="14"/>
      <c r="AT33" s="14"/>
      <c r="AU33" s="14"/>
      <c r="AV33" s="11">
        <f t="shared" si="5"/>
        <v>5233.6222359017193</v>
      </c>
      <c r="AW33" s="11">
        <f t="shared" si="19"/>
        <v>5373.5580569875647</v>
      </c>
      <c r="AX33" s="11">
        <f t="shared" si="6"/>
        <v>5533.1031027132331</v>
      </c>
      <c r="AY33" s="16">
        <v>171.12877343444094</v>
      </c>
      <c r="AZ33" s="11">
        <v>2583.1599115563126</v>
      </c>
      <c r="BA33" s="11">
        <v>2712.8748810247425</v>
      </c>
      <c r="BB33" s="11">
        <v>2864.3372811903901</v>
      </c>
      <c r="BC33" s="15"/>
      <c r="BD33" s="15"/>
      <c r="BE33" s="5"/>
      <c r="BF33" s="5"/>
      <c r="BG33" s="5"/>
      <c r="BH33" s="7">
        <f t="shared" si="10"/>
        <v>2251.8505673773807</v>
      </c>
      <c r="BI33" s="7">
        <f t="shared" si="11"/>
        <v>2345.2888951610612</v>
      </c>
      <c r="BJ33" s="7">
        <f t="shared" si="12"/>
        <v>2457.4378649750693</v>
      </c>
      <c r="BK33" s="7">
        <v>5206.9610874749787</v>
      </c>
      <c r="BL33" s="7">
        <v>5463.4369646355863</v>
      </c>
      <c r="BM33" s="7">
        <v>5773.7396348708762</v>
      </c>
      <c r="BN33" s="21">
        <v>0.869008</v>
      </c>
      <c r="BO33" s="9"/>
      <c r="BP33" s="9"/>
      <c r="BQ33" s="9"/>
      <c r="BR33" s="9"/>
      <c r="BS33" s="9"/>
      <c r="BT33" s="9"/>
      <c r="BU33" s="9"/>
      <c r="BV33" s="9"/>
      <c r="BW33" s="9"/>
      <c r="BX33" s="9"/>
      <c r="BY33" s="9"/>
      <c r="BZ33" s="9"/>
      <c r="CA33" s="14"/>
      <c r="CB33" s="1"/>
      <c r="CC33" s="1"/>
      <c r="CD33" s="1"/>
      <c r="CE33" s="1"/>
      <c r="CF33" s="1"/>
      <c r="CG33" s="1"/>
      <c r="CH33" s="1"/>
      <c r="CI33" s="1"/>
      <c r="CJ33" s="1"/>
      <c r="CK33" s="1"/>
    </row>
    <row r="34" spans="1:90" x14ac:dyDescent="0.25">
      <c r="A34" s="14" t="s">
        <v>25</v>
      </c>
      <c r="B34" s="5"/>
      <c r="C34" s="5"/>
      <c r="D34" s="5"/>
      <c r="E34" s="5"/>
      <c r="F34" s="5"/>
      <c r="G34" s="5"/>
      <c r="H34" s="39">
        <f t="shared" si="23"/>
        <v>8013.7657877415577</v>
      </c>
      <c r="I34" s="39">
        <f t="shared" si="24"/>
        <v>8529.3159018771476</v>
      </c>
      <c r="J34" s="39">
        <f t="shared" si="25"/>
        <v>9166.0391085322008</v>
      </c>
      <c r="K34" s="39">
        <f t="shared" si="26"/>
        <v>8341.8831480558001</v>
      </c>
      <c r="L34" s="39">
        <f t="shared" si="27"/>
        <v>8876.1061387472655</v>
      </c>
      <c r="M34" s="39">
        <f t="shared" si="28"/>
        <v>9535.8910294406687</v>
      </c>
      <c r="N34" s="39">
        <f t="shared" si="29"/>
        <v>8787.8823968373799</v>
      </c>
      <c r="O34" s="39">
        <f t="shared" si="30"/>
        <v>9344.2986913604145</v>
      </c>
      <c r="P34" s="39">
        <f t="shared" si="31"/>
        <v>10031.493122260395</v>
      </c>
      <c r="Q34" s="68">
        <v>378.64</v>
      </c>
      <c r="R34" s="39">
        <f t="shared" si="32"/>
        <v>8392.405787741558</v>
      </c>
      <c r="S34" s="39">
        <f t="shared" si="33"/>
        <v>8907.955901877147</v>
      </c>
      <c r="T34" s="39">
        <f t="shared" si="34"/>
        <v>9544.6791085322002</v>
      </c>
      <c r="U34" s="39">
        <f t="shared" si="35"/>
        <v>8720.5231480557995</v>
      </c>
      <c r="V34" s="39">
        <f t="shared" si="36"/>
        <v>9254.7461387472649</v>
      </c>
      <c r="W34" s="39">
        <f t="shared" si="37"/>
        <v>9914.5310294406681</v>
      </c>
      <c r="X34" s="39">
        <f t="shared" si="38"/>
        <v>9166.5223968373793</v>
      </c>
      <c r="Y34" s="39">
        <f t="shared" si="39"/>
        <v>9722.9386913604139</v>
      </c>
      <c r="Z34" s="39">
        <f t="shared" si="40"/>
        <v>10410.133122260395</v>
      </c>
      <c r="AA34" s="5"/>
      <c r="AB34" s="7">
        <v>1668.0799321440618</v>
      </c>
      <c r="AC34" s="7">
        <v>1742.2734309722109</v>
      </c>
      <c r="AD34" s="7">
        <v>1886.4761466281668</v>
      </c>
      <c r="AE34" s="11">
        <f t="shared" si="41"/>
        <v>6724.3258555974953</v>
      </c>
      <c r="AF34" s="11">
        <f t="shared" si="42"/>
        <v>7239.8759697330861</v>
      </c>
      <c r="AG34" s="11">
        <f t="shared" si="43"/>
        <v>7876.5991763881375</v>
      </c>
      <c r="AH34" s="11">
        <f t="shared" si="44"/>
        <v>6978.2497170835886</v>
      </c>
      <c r="AI34" s="11">
        <f t="shared" si="45"/>
        <v>7512.4727077750549</v>
      </c>
      <c r="AJ34" s="11">
        <f t="shared" si="46"/>
        <v>8172.2575984684572</v>
      </c>
      <c r="AK34" s="11">
        <f t="shared" si="47"/>
        <v>7280.0462502092123</v>
      </c>
      <c r="AL34" s="11">
        <f t="shared" si="48"/>
        <v>7836.4625447322469</v>
      </c>
      <c r="AM34" s="11">
        <f t="shared" si="49"/>
        <v>8523.6569756322278</v>
      </c>
      <c r="AN34" s="7">
        <v>0</v>
      </c>
      <c r="AO34" s="51">
        <v>2.5169624472801284</v>
      </c>
      <c r="AP34" s="7">
        <v>0</v>
      </c>
      <c r="AQ34" s="7">
        <v>100</v>
      </c>
      <c r="AR34" s="7">
        <v>183.88610629542421</v>
      </c>
      <c r="AS34" s="14"/>
      <c r="AT34" s="14"/>
      <c r="AU34" s="14"/>
      <c r="AV34" s="11">
        <f t="shared" si="5"/>
        <v>5245.0301784907424</v>
      </c>
      <c r="AW34" s="11">
        <f t="shared" si="19"/>
        <v>5407.8855026638394</v>
      </c>
      <c r="AX34" s="11">
        <f t="shared" si="6"/>
        <v>5596.8299787733486</v>
      </c>
      <c r="AY34" s="16">
        <v>172.66039735779538</v>
      </c>
      <c r="AZ34" s="11">
        <v>2602.5336108929851</v>
      </c>
      <c r="BA34" s="11">
        <v>2754.5718562388374</v>
      </c>
      <c r="BB34" s="11">
        <v>2935.9457132201496</v>
      </c>
      <c r="BC34" s="15"/>
      <c r="BD34" s="15"/>
      <c r="BE34" s="5"/>
      <c r="BF34" s="5"/>
      <c r="BG34" s="5"/>
      <c r="BH34" s="7">
        <f t="shared" si="10"/>
        <v>2281.2488599850476</v>
      </c>
      <c r="BI34" s="7">
        <f t="shared" si="11"/>
        <v>2390.9902738539195</v>
      </c>
      <c r="BJ34" s="7">
        <f t="shared" si="12"/>
        <v>2526.0356347016027</v>
      </c>
      <c r="BK34" s="7">
        <v>5246.0132956310417</v>
      </c>
      <c r="BL34" s="7">
        <v>5545.7631324540389</v>
      </c>
      <c r="BM34" s="7">
        <v>5918.083125742648</v>
      </c>
      <c r="BN34" s="21">
        <v>0.87587199999999998</v>
      </c>
      <c r="BO34" s="9"/>
      <c r="BP34" s="9"/>
      <c r="BQ34" s="9"/>
      <c r="BR34" s="9"/>
      <c r="BS34" s="9"/>
      <c r="BT34" s="9"/>
      <c r="BU34" s="9"/>
      <c r="BV34" s="9"/>
      <c r="BW34" s="9"/>
      <c r="BX34" s="9"/>
      <c r="BY34" s="9"/>
      <c r="BZ34" s="9"/>
      <c r="CA34" s="14"/>
      <c r="CB34" s="1"/>
      <c r="CC34" s="1"/>
      <c r="CD34" s="1"/>
      <c r="CE34" s="1"/>
      <c r="CF34" s="1"/>
      <c r="CG34" s="1"/>
      <c r="CH34" s="1"/>
      <c r="CI34" s="1"/>
      <c r="CJ34" s="1"/>
      <c r="CK34" s="1"/>
    </row>
    <row r="35" spans="1:90" x14ac:dyDescent="0.25">
      <c r="A35" s="14" t="s">
        <v>107</v>
      </c>
      <c r="B35" s="5"/>
      <c r="C35" s="5"/>
      <c r="D35" s="5"/>
      <c r="E35" s="5"/>
      <c r="F35" s="5"/>
      <c r="G35" s="5"/>
      <c r="H35" s="39">
        <f t="shared" ref="H35:L35" si="50">R35-$Q35</f>
        <v>7995.8461489501951</v>
      </c>
      <c r="I35" s="39">
        <f t="shared" si="50"/>
        <v>8514.4456724847569</v>
      </c>
      <c r="J35" s="39">
        <f t="shared" si="50"/>
        <v>9154.9350110398518</v>
      </c>
      <c r="K35" s="39">
        <f t="shared" si="50"/>
        <v>8365.4832238466151</v>
      </c>
      <c r="L35" s="39">
        <f t="shared" si="50"/>
        <v>8905.3618344201768</v>
      </c>
      <c r="M35" s="39">
        <f t="shared" ref="M35:P36" si="51">W35-$Q35</f>
        <v>9572.1316220774497</v>
      </c>
      <c r="N35" s="39">
        <f t="shared" si="51"/>
        <v>8881.5235660141007</v>
      </c>
      <c r="O35" s="39">
        <f t="shared" si="51"/>
        <v>9447.428769664235</v>
      </c>
      <c r="P35" s="39">
        <f t="shared" si="51"/>
        <v>10146.342349646739</v>
      </c>
      <c r="Q35" s="68">
        <v>374.73999999999995</v>
      </c>
      <c r="R35" s="39">
        <f t="shared" si="32"/>
        <v>8370.5861489501949</v>
      </c>
      <c r="S35" s="39">
        <f t="shared" si="33"/>
        <v>8889.1856724847567</v>
      </c>
      <c r="T35" s="39">
        <f t="shared" si="34"/>
        <v>9529.6750110398516</v>
      </c>
      <c r="U35" s="39">
        <f t="shared" si="35"/>
        <v>8740.2232238466149</v>
      </c>
      <c r="V35" s="39">
        <f t="shared" si="36"/>
        <v>9280.1018344201766</v>
      </c>
      <c r="W35" s="39">
        <f t="shared" si="37"/>
        <v>9946.8716220774495</v>
      </c>
      <c r="X35" s="39">
        <f t="shared" si="38"/>
        <v>9256.2635660141004</v>
      </c>
      <c r="Y35" s="39">
        <f t="shared" si="39"/>
        <v>9822.1687696642348</v>
      </c>
      <c r="Z35" s="39">
        <f t="shared" si="40"/>
        <v>10521.082349646738</v>
      </c>
      <c r="AA35" s="5"/>
      <c r="AB35" s="7">
        <v>1637.1735628383396</v>
      </c>
      <c r="AC35" s="7">
        <v>1717.4461183650205</v>
      </c>
      <c r="AD35" s="7">
        <v>1879.5627897174941</v>
      </c>
      <c r="AE35" s="11">
        <f t="shared" si="41"/>
        <v>6733.4125861118546</v>
      </c>
      <c r="AF35" s="11">
        <f t="shared" si="42"/>
        <v>7252.0121096464172</v>
      </c>
      <c r="AG35" s="11">
        <f t="shared" si="43"/>
        <v>7892.5014482015122</v>
      </c>
      <c r="AH35" s="11">
        <f t="shared" si="44"/>
        <v>7022.7771054815939</v>
      </c>
      <c r="AI35" s="11">
        <f t="shared" si="45"/>
        <v>7562.6557160551556</v>
      </c>
      <c r="AJ35" s="11">
        <f t="shared" si="46"/>
        <v>8229.4255037124294</v>
      </c>
      <c r="AK35" s="11">
        <f t="shared" si="47"/>
        <v>7376.7007762966059</v>
      </c>
      <c r="AL35" s="11">
        <f t="shared" si="48"/>
        <v>7942.6059799467403</v>
      </c>
      <c r="AM35" s="11">
        <f t="shared" si="49"/>
        <v>8641.5195599292438</v>
      </c>
      <c r="AN35" s="5">
        <v>0</v>
      </c>
      <c r="AO35" s="51">
        <v>5.1971391390837978</v>
      </c>
      <c r="AP35" s="7">
        <v>0</v>
      </c>
      <c r="AQ35" s="7">
        <v>120</v>
      </c>
      <c r="AR35" s="7">
        <v>193.5867152227195</v>
      </c>
      <c r="AS35" s="14"/>
      <c r="AT35" s="14"/>
      <c r="AU35" s="14"/>
      <c r="AV35" s="11">
        <f t="shared" si="5"/>
        <v>5259.8850248175877</v>
      </c>
      <c r="AW35" s="11">
        <f t="shared" si="19"/>
        <v>5444.3394934474236</v>
      </c>
      <c r="AX35" s="11">
        <f t="shared" si="6"/>
        <v>5664.9764082228457</v>
      </c>
      <c r="AY35" s="16">
        <v>172.97547011822832</v>
      </c>
      <c r="AZ35" s="11">
        <v>2622.0526129746827</v>
      </c>
      <c r="BA35" s="11">
        <v>2795.3499368078355</v>
      </c>
      <c r="BB35" s="11">
        <v>3009.344356050653</v>
      </c>
      <c r="BC35" s="15"/>
      <c r="BD35" s="15"/>
      <c r="BE35" s="5"/>
      <c r="BF35" s="5"/>
      <c r="BG35" s="5"/>
      <c r="BH35" s="7">
        <f t="shared" si="10"/>
        <v>2310.9109391906327</v>
      </c>
      <c r="BI35" s="7">
        <f t="shared" si="11"/>
        <v>2437.1000769695343</v>
      </c>
      <c r="BJ35" s="7">
        <f t="shared" si="12"/>
        <v>2596.4134260856986</v>
      </c>
      <c r="BK35" s="7">
        <v>5285.3583953482748</v>
      </c>
      <c r="BL35" s="7">
        <v>5628.3587339340766</v>
      </c>
      <c r="BM35" s="7">
        <v>6066.0352038862138</v>
      </c>
      <c r="BN35" s="21">
        <v>0.88273599999999997</v>
      </c>
      <c r="BO35" s="9"/>
      <c r="BP35" s="9"/>
      <c r="BQ35" s="9"/>
      <c r="BR35" s="9"/>
      <c r="BS35" s="9"/>
      <c r="BT35" s="9"/>
      <c r="BU35" s="9"/>
      <c r="BV35" s="9"/>
      <c r="BW35" s="9"/>
      <c r="BX35" s="9"/>
      <c r="BY35" s="9"/>
      <c r="BZ35" s="9"/>
      <c r="CA35" s="14"/>
      <c r="CB35" s="1"/>
      <c r="CC35" s="1"/>
      <c r="CD35" s="1"/>
      <c r="CE35" s="1"/>
      <c r="CF35" s="1"/>
      <c r="CG35" s="1"/>
      <c r="CH35" s="1"/>
      <c r="CI35" s="1"/>
      <c r="CJ35" s="1"/>
      <c r="CK35" s="1"/>
    </row>
    <row r="36" spans="1:90" x14ac:dyDescent="0.25">
      <c r="A36" s="14" t="s">
        <v>112</v>
      </c>
      <c r="B36" s="5"/>
      <c r="C36" s="5"/>
      <c r="D36" s="5"/>
      <c r="E36" s="5"/>
      <c r="F36" s="7"/>
      <c r="G36" s="5"/>
      <c r="H36" s="39">
        <f t="shared" ref="H36" si="52">R36-$Q36</f>
        <v>7953.1921191486608</v>
      </c>
      <c r="I36" s="39">
        <f t="shared" ref="I36" si="53">S36-$Q36</f>
        <v>8474.1592392339062</v>
      </c>
      <c r="J36" s="39">
        <f t="shared" ref="J36" si="54">T36-$Q36</f>
        <v>9117.5726459377347</v>
      </c>
      <c r="K36" s="39">
        <f t="shared" ref="K36" si="55">U36-$Q36</f>
        <v>8362.9172543928853</v>
      </c>
      <c r="L36" s="39">
        <f t="shared" ref="L36" si="56">V36-$Q36</f>
        <v>8907.6148966529327</v>
      </c>
      <c r="M36" s="39">
        <f t="shared" si="51"/>
        <v>9580.3363643200864</v>
      </c>
      <c r="N36" s="39">
        <f t="shared" si="51"/>
        <v>8972.141262296067</v>
      </c>
      <c r="O36" s="39">
        <f t="shared" si="51"/>
        <v>9546.8976231550751</v>
      </c>
      <c r="P36" s="39">
        <f t="shared" si="51"/>
        <v>10256.742705325469</v>
      </c>
      <c r="Q36" s="68">
        <v>370.94</v>
      </c>
      <c r="R36" s="39">
        <f t="shared" si="32"/>
        <v>8324.1321191486604</v>
      </c>
      <c r="S36" s="39">
        <f t="shared" si="33"/>
        <v>8845.0992392339067</v>
      </c>
      <c r="T36" s="39">
        <f t="shared" si="34"/>
        <v>9488.5126459377352</v>
      </c>
      <c r="U36" s="39">
        <f t="shared" si="35"/>
        <v>8733.8572543928858</v>
      </c>
      <c r="V36" s="39">
        <f t="shared" si="36"/>
        <v>9278.5548966529332</v>
      </c>
      <c r="W36" s="39">
        <f t="shared" si="37"/>
        <v>9951.2763643200869</v>
      </c>
      <c r="X36" s="39">
        <f t="shared" si="38"/>
        <v>9343.0812622960675</v>
      </c>
      <c r="Y36" s="39">
        <f t="shared" si="39"/>
        <v>9917.8376231550756</v>
      </c>
      <c r="Z36" s="39">
        <f t="shared" si="40"/>
        <v>10627.682705325469</v>
      </c>
      <c r="AA36" s="5"/>
      <c r="AB36" s="7">
        <v>1603.1959101941629</v>
      </c>
      <c r="AC36" s="7">
        <v>1690.2205869591839</v>
      </c>
      <c r="AD36" s="7">
        <v>1890.6899032575334</v>
      </c>
      <c r="AE36" s="11">
        <f t="shared" si="41"/>
        <v>6720.9362089544966</v>
      </c>
      <c r="AF36" s="11">
        <f t="shared" si="42"/>
        <v>7241.9033290397447</v>
      </c>
      <c r="AG36" s="11">
        <f t="shared" si="43"/>
        <v>7885.3167357435714</v>
      </c>
      <c r="AH36" s="11">
        <f t="shared" si="44"/>
        <v>7043.6366674337023</v>
      </c>
      <c r="AI36" s="11">
        <f t="shared" si="45"/>
        <v>7588.3343096937497</v>
      </c>
      <c r="AJ36" s="11">
        <f t="shared" si="46"/>
        <v>8261.0557773609034</v>
      </c>
      <c r="AK36" s="11">
        <f t="shared" si="47"/>
        <v>7452.3913590385346</v>
      </c>
      <c r="AL36" s="11">
        <f t="shared" si="48"/>
        <v>8027.1477198975417</v>
      </c>
      <c r="AM36" s="11">
        <f t="shared" si="49"/>
        <v>8736.9928020679363</v>
      </c>
      <c r="AN36" s="5">
        <v>0</v>
      </c>
      <c r="AO36" s="51">
        <v>8.2151672816406496</v>
      </c>
      <c r="AP36" s="7">
        <v>0</v>
      </c>
      <c r="AQ36" s="7">
        <v>150</v>
      </c>
      <c r="AR36" s="7">
        <v>205.24092098152354</v>
      </c>
      <c r="AS36" s="14"/>
      <c r="AT36" s="14"/>
      <c r="AU36" s="14"/>
      <c r="AV36" s="11">
        <f t="shared" si="5"/>
        <v>5279.801728922982</v>
      </c>
      <c r="AW36" s="11">
        <f t="shared" si="19"/>
        <v>5484.1638127968772</v>
      </c>
      <c r="AX36" s="11">
        <f t="shared" si="6"/>
        <v>5739.4093410953383</v>
      </c>
      <c r="AY36" s="16">
        <v>174.32303299992859</v>
      </c>
      <c r="AZ36" s="11">
        <v>2641.718007571993</v>
      </c>
      <c r="BA36" s="11">
        <v>2834.7239988615074</v>
      </c>
      <c r="BB36" s="11">
        <v>3084.5779649519191</v>
      </c>
      <c r="BC36" s="5"/>
      <c r="BD36" s="15"/>
      <c r="BE36" s="5"/>
      <c r="BF36" s="5"/>
      <c r="BG36" s="5"/>
      <c r="BH36" s="7">
        <f t="shared" si="10"/>
        <v>2325.5576883799272</v>
      </c>
      <c r="BI36" s="7">
        <f t="shared" si="11"/>
        <v>2467.6265851600365</v>
      </c>
      <c r="BJ36" s="7">
        <f t="shared" si="12"/>
        <v>2651.194467065367</v>
      </c>
      <c r="BK36" s="7">
        <v>5324.9985833133869</v>
      </c>
      <c r="BL36" s="7">
        <v>5711.829173778131</v>
      </c>
      <c r="BM36" s="7">
        <v>6217.6860839833689</v>
      </c>
      <c r="BN36" s="21">
        <v>0.88273599999999997</v>
      </c>
      <c r="BO36" s="14"/>
      <c r="BP36" s="14"/>
      <c r="BQ36" s="14"/>
      <c r="BR36" s="14"/>
      <c r="BS36" s="14"/>
      <c r="BT36" s="14"/>
      <c r="BU36" s="14"/>
      <c r="BV36" s="14"/>
      <c r="BW36" s="14"/>
      <c r="BX36" s="9"/>
      <c r="BY36" s="9"/>
      <c r="BZ36" s="9"/>
      <c r="CA36" s="14"/>
      <c r="CB36" s="1"/>
      <c r="CC36" s="1"/>
      <c r="CD36" s="1"/>
      <c r="CE36" s="1"/>
      <c r="CF36" s="1"/>
      <c r="CG36" s="1"/>
      <c r="CH36" s="1"/>
      <c r="CI36" s="1"/>
      <c r="CJ36" s="1"/>
      <c r="CK36" s="1"/>
    </row>
    <row r="37" spans="1:90" x14ac:dyDescent="0.25">
      <c r="A37" s="14" t="s">
        <v>114</v>
      </c>
      <c r="B37" s="5"/>
      <c r="C37" s="5"/>
      <c r="D37" s="5"/>
      <c r="E37" s="5"/>
      <c r="F37" s="7"/>
      <c r="G37" s="5"/>
      <c r="H37" s="39">
        <f t="shared" ref="H37" si="57">R37-$Q37</f>
        <v>7895.8485545122185</v>
      </c>
      <c r="I37" s="39">
        <f>S37-$Q37</f>
        <v>8418.9056241343915</v>
      </c>
      <c r="J37" s="39">
        <f t="shared" ref="J37" si="58">T37-$Q37</f>
        <v>9064.9001947918514</v>
      </c>
      <c r="K37" s="39">
        <f t="shared" ref="K37" si="59">U37-$Q37</f>
        <v>8341.7445769939059</v>
      </c>
      <c r="L37" s="39">
        <f t="shared" ref="L37" si="60">V37-$Q37</f>
        <v>8890.8274889779277</v>
      </c>
      <c r="M37" s="39">
        <f t="shared" ref="M37" si="61">W37-$Q37</f>
        <v>9568.9649248005317</v>
      </c>
      <c r="N37" s="39">
        <f t="shared" ref="N37" si="62">X37-$Q37</f>
        <v>9041.468124769528</v>
      </c>
      <c r="O37" s="39">
        <f t="shared" ref="O37" si="63">Y37-$Q37</f>
        <v>9624.9045345509094</v>
      </c>
      <c r="P37" s="39">
        <f t="shared" ref="P37" si="64">Z37-$Q37</f>
        <v>10345.469793930546</v>
      </c>
      <c r="Q37" s="68">
        <v>367.23999999999995</v>
      </c>
      <c r="R37" s="39">
        <f t="shared" si="32"/>
        <v>8263.0885545122183</v>
      </c>
      <c r="S37" s="39">
        <f t="shared" si="33"/>
        <v>8786.1456241343913</v>
      </c>
      <c r="T37" s="39">
        <f t="shared" si="34"/>
        <v>9432.1401947918512</v>
      </c>
      <c r="U37" s="39">
        <f t="shared" si="35"/>
        <v>8708.9845769939056</v>
      </c>
      <c r="V37" s="39">
        <f t="shared" si="36"/>
        <v>9258.0674889779275</v>
      </c>
      <c r="W37" s="39">
        <f t="shared" si="37"/>
        <v>9936.2049248005314</v>
      </c>
      <c r="X37" s="39">
        <f t="shared" si="38"/>
        <v>9408.7081247695278</v>
      </c>
      <c r="Y37" s="39">
        <f t="shared" si="39"/>
        <v>9992.1445345509092</v>
      </c>
      <c r="Z37" s="39">
        <f t="shared" si="40"/>
        <v>10712.709793930546</v>
      </c>
      <c r="AA37" s="5"/>
      <c r="AB37" s="7">
        <v>1561.9049048899217</v>
      </c>
      <c r="AC37" s="7">
        <v>1653.8874651809206</v>
      </c>
      <c r="AD37" s="7">
        <v>1886.4535940041269</v>
      </c>
      <c r="AE37" s="11">
        <f t="shared" si="41"/>
        <v>6701.1836496222959</v>
      </c>
      <c r="AF37" s="11">
        <f t="shared" si="42"/>
        <v>7224.2407192444698</v>
      </c>
      <c r="AG37" s="11">
        <f t="shared" si="43"/>
        <v>7870.2352899019297</v>
      </c>
      <c r="AH37" s="11">
        <f t="shared" si="44"/>
        <v>7055.0971118129846</v>
      </c>
      <c r="AI37" s="11">
        <f t="shared" si="45"/>
        <v>7604.1800237970074</v>
      </c>
      <c r="AJ37" s="11">
        <f t="shared" si="46"/>
        <v>8282.3174596196113</v>
      </c>
      <c r="AK37" s="11">
        <f t="shared" si="47"/>
        <v>7522.2545307654009</v>
      </c>
      <c r="AL37" s="11">
        <f t="shared" si="48"/>
        <v>8105.6909405467832</v>
      </c>
      <c r="AM37" s="11">
        <f t="shared" si="49"/>
        <v>8826.2561999264199</v>
      </c>
      <c r="AN37" s="5">
        <v>0</v>
      </c>
      <c r="AO37" s="54">
        <v>16.36943387809087</v>
      </c>
      <c r="AP37" s="7">
        <v>0</v>
      </c>
      <c r="AQ37" s="7">
        <v>180</v>
      </c>
      <c r="AR37" s="7">
        <v>215.25947639824406</v>
      </c>
      <c r="AS37" s="14"/>
      <c r="AT37" s="14"/>
      <c r="AU37" s="14"/>
      <c r="AV37" s="11">
        <f t="shared" si="5"/>
        <v>5295.5723596151347</v>
      </c>
      <c r="AW37" s="11">
        <f>10^($AT$5+$AT$6*LOG(AY36)+$AT$7*LOG(BA37))</f>
        <v>5517.1113279151659</v>
      </c>
      <c r="AX37" s="11">
        <f>10^($AT$5+$AT$6*LOG(AY36)+$AT$7*LOG(BB37))</f>
        <v>5810.1885320660149</v>
      </c>
      <c r="AY37" s="16">
        <v>177.23708072975879</v>
      </c>
      <c r="AZ37" s="11">
        <v>2661.530892628783</v>
      </c>
      <c r="BA37" s="11">
        <v>2871.9767594340037</v>
      </c>
      <c r="BB37" s="11">
        <v>3161.6924140757169</v>
      </c>
      <c r="BC37" s="5"/>
      <c r="BD37" s="15"/>
      <c r="BE37" s="5"/>
      <c r="BF37" s="5"/>
      <c r="BG37" s="5"/>
      <c r="BH37" s="7">
        <f t="shared" si="10"/>
        <v>2340.2972699056704</v>
      </c>
      <c r="BI37" s="7">
        <f t="shared" si="11"/>
        <v>2498.6976061581763</v>
      </c>
      <c r="BJ37" s="7">
        <f t="shared" si="12"/>
        <v>2707.1313187571022</v>
      </c>
      <c r="BK37" s="7">
        <v>5364.9360726882378</v>
      </c>
      <c r="BL37" s="7">
        <v>5796.9823878703473</v>
      </c>
      <c r="BM37" s="7">
        <v>6373.1282360829528</v>
      </c>
      <c r="BN37" s="21">
        <v>0.88273599999999997</v>
      </c>
      <c r="BO37" s="14"/>
      <c r="BP37" s="14"/>
      <c r="BQ37" s="14"/>
      <c r="BR37" s="14"/>
      <c r="BS37" s="14"/>
      <c r="BT37" s="14"/>
      <c r="BU37" s="14"/>
      <c r="BV37" s="14"/>
      <c r="BW37" s="14"/>
      <c r="BX37" s="9"/>
      <c r="BY37" s="9"/>
      <c r="BZ37" s="9"/>
      <c r="CA37" s="14"/>
      <c r="CB37" s="1"/>
      <c r="CC37" s="1"/>
      <c r="CD37" s="1"/>
      <c r="CE37" s="1"/>
      <c r="CF37" s="1"/>
      <c r="CG37" s="1"/>
      <c r="CH37" s="1"/>
      <c r="CI37" s="1"/>
      <c r="CJ37" s="1"/>
      <c r="CK37" s="1"/>
    </row>
    <row r="38" spans="1:90" x14ac:dyDescent="0.25">
      <c r="A38" s="14" t="s">
        <v>138</v>
      </c>
      <c r="B38" s="5"/>
      <c r="C38" s="5"/>
      <c r="D38" s="5"/>
      <c r="E38" s="5"/>
      <c r="F38" s="7"/>
      <c r="G38" s="5"/>
      <c r="H38" s="39">
        <f>H37^2/H36</f>
        <v>7838.9184445435312</v>
      </c>
      <c r="I38" s="39">
        <f t="shared" ref="I38:R38" si="65">I37^2/I36</f>
        <v>8364.0122762773681</v>
      </c>
      <c r="J38" s="39">
        <f t="shared" si="65"/>
        <v>9012.5320337478897</v>
      </c>
      <c r="K38" s="39">
        <f t="shared" si="65"/>
        <v>8320.6255031706405</v>
      </c>
      <c r="L38" s="39">
        <f t="shared" si="65"/>
        <v>8874.0717190712512</v>
      </c>
      <c r="M38" s="39">
        <f t="shared" si="65"/>
        <v>9557.6069826814673</v>
      </c>
      <c r="N38" s="39">
        <f t="shared" si="65"/>
        <v>9111.3306691632697</v>
      </c>
      <c r="O38" s="39">
        <f t="shared" si="65"/>
        <v>9703.5488339722269</v>
      </c>
      <c r="P38" s="39">
        <f t="shared" si="65"/>
        <v>10434.964426041248</v>
      </c>
      <c r="Q38" s="68"/>
      <c r="R38" s="39">
        <f t="shared" si="65"/>
        <v>8202.492642163148</v>
      </c>
      <c r="S38" s="39">
        <f t="shared" ref="S38" si="66">S37^2/S36</f>
        <v>8727.5849417357203</v>
      </c>
      <c r="T38" s="39">
        <f t="shared" ref="T38" si="67">T37^2/T36</f>
        <v>9376.1026594928207</v>
      </c>
      <c r="U38" s="39">
        <f t="shared" ref="U38" si="68">U37^2/U36</f>
        <v>8684.1827331410859</v>
      </c>
      <c r="V38" s="39">
        <f t="shared" ref="V38" si="69">V37^2/V36</f>
        <v>9237.6253182905693</v>
      </c>
      <c r="W38" s="39">
        <f t="shared" ref="W38" si="70">W37^2/W36</f>
        <v>9921.1563113266875</v>
      </c>
      <c r="X38" s="39">
        <f t="shared" ref="X38" si="71">X37^2/X36</f>
        <v>9474.7959577683632</v>
      </c>
      <c r="Y38" s="39">
        <f t="shared" ref="Y38" si="72">Y37^2/Y36</f>
        <v>10067.008171847185</v>
      </c>
      <c r="Z38" s="39">
        <f t="shared" ref="Z38" si="73">Z37^2/Z36</f>
        <v>10798.417144263141</v>
      </c>
      <c r="AA38" s="5"/>
      <c r="AB38" s="7"/>
      <c r="AC38" s="7"/>
      <c r="AD38" s="7"/>
      <c r="AE38" s="11"/>
      <c r="AF38" s="11"/>
      <c r="AG38" s="11"/>
      <c r="AH38" s="11"/>
      <c r="AI38" s="11"/>
      <c r="AJ38" s="11"/>
      <c r="AK38" s="11"/>
      <c r="AL38" s="11"/>
      <c r="AM38" s="11"/>
      <c r="AN38" s="5"/>
      <c r="AO38" s="54"/>
      <c r="AP38" s="7"/>
      <c r="AQ38" s="7"/>
      <c r="AR38" s="7"/>
      <c r="AS38" s="14"/>
      <c r="AT38" s="14"/>
      <c r="AU38" s="14"/>
      <c r="AV38" s="11"/>
      <c r="AW38" s="11"/>
      <c r="AX38" s="11"/>
      <c r="AY38" s="16"/>
      <c r="AZ38" s="11"/>
      <c r="BA38" s="11"/>
      <c r="BB38" s="11"/>
      <c r="BC38" s="5"/>
      <c r="BD38" s="15"/>
      <c r="BE38" s="5"/>
      <c r="BF38" s="5"/>
      <c r="BG38" s="5"/>
      <c r="BH38" s="7"/>
      <c r="BI38" s="7"/>
      <c r="BJ38" s="7"/>
      <c r="BK38" s="7"/>
      <c r="BL38" s="7"/>
      <c r="BM38" s="7"/>
      <c r="BN38" s="21"/>
      <c r="BO38" s="14"/>
      <c r="BP38" s="14"/>
      <c r="BQ38" s="14"/>
      <c r="BR38" s="14"/>
      <c r="BS38" s="14"/>
      <c r="BT38" s="14"/>
      <c r="BU38" s="14"/>
      <c r="BV38" s="14"/>
      <c r="BW38" s="14"/>
      <c r="BX38" s="9"/>
      <c r="BY38" s="9"/>
      <c r="BZ38" s="9"/>
      <c r="CA38" s="14"/>
      <c r="CB38" s="1"/>
      <c r="CC38" s="1"/>
      <c r="CD38" s="1"/>
      <c r="CE38" s="1"/>
      <c r="CF38" s="1"/>
      <c r="CG38" s="1"/>
      <c r="CH38" s="1"/>
      <c r="CI38" s="1"/>
      <c r="CJ38" s="1"/>
      <c r="CK38" s="1"/>
    </row>
    <row r="39" spans="1:90" x14ac:dyDescent="0.25">
      <c r="F39" s="35"/>
      <c r="I39" s="37"/>
      <c r="L39" s="37"/>
      <c r="O39" s="37"/>
      <c r="BH39" s="64"/>
      <c r="BI39" s="64"/>
      <c r="BJ39" s="1"/>
      <c r="BN39" s="2"/>
      <c r="BZ39" s="1"/>
      <c r="CA39" s="1"/>
      <c r="CB39" s="1"/>
      <c r="CC39" s="1"/>
      <c r="CD39" s="38"/>
      <c r="CE39" s="1"/>
      <c r="CF39" s="1"/>
      <c r="CG39" s="1"/>
      <c r="CH39" s="1"/>
    </row>
    <row r="40" spans="1:90" x14ac:dyDescent="0.25">
      <c r="F40" s="35"/>
      <c r="I40" s="37"/>
      <c r="L40" s="71"/>
      <c r="N40" s="35"/>
      <c r="O40" s="37"/>
      <c r="S40" s="35"/>
      <c r="AB40" s="35"/>
      <c r="AC40" s="35"/>
      <c r="AD40" s="35"/>
      <c r="AG40" s="2"/>
      <c r="AH40" s="2"/>
      <c r="AI40" s="42"/>
      <c r="AO40" s="2"/>
      <c r="AP40" s="45"/>
      <c r="BD40" s="37"/>
      <c r="BE40" s="2"/>
      <c r="BF40" s="37"/>
      <c r="BG40" s="37"/>
      <c r="BI40" s="37"/>
      <c r="BK40" s="1"/>
      <c r="BN40" s="2"/>
      <c r="BO40" s="2"/>
      <c r="BQ40" s="49"/>
      <c r="BR40" s="50"/>
      <c r="BS40" s="49"/>
      <c r="BT40" s="37"/>
      <c r="BU40" s="1"/>
      <c r="BV40" s="1"/>
      <c r="BW40" s="1"/>
      <c r="BX40" s="1"/>
      <c r="BZ40" s="1"/>
      <c r="CA40" s="1"/>
      <c r="CB40" s="1"/>
      <c r="CC40" s="1"/>
      <c r="CD40" s="1"/>
      <c r="CH40" s="1"/>
      <c r="CI40" s="1"/>
      <c r="CJ40" s="1"/>
      <c r="CK40" s="1"/>
    </row>
    <row r="41" spans="1:90" ht="18.75" x14ac:dyDescent="0.3">
      <c r="A41" s="27" t="s">
        <v>95</v>
      </c>
      <c r="L41" s="35"/>
      <c r="N41" s="35"/>
      <c r="S41" s="35"/>
      <c r="AB41" s="35"/>
      <c r="AC41" s="35"/>
      <c r="AD41" s="35"/>
      <c r="AG41" s="2"/>
      <c r="AH41" s="2"/>
      <c r="AI41" s="42"/>
      <c r="AO41" s="2"/>
      <c r="AP41" s="45"/>
      <c r="BF41" s="44"/>
      <c r="BG41" s="2"/>
      <c r="BH41" s="49"/>
      <c r="BK41" s="1"/>
      <c r="BN41" s="2"/>
      <c r="BO41" s="2"/>
      <c r="BU41" s="1"/>
      <c r="BV41" s="1"/>
      <c r="BW41" s="1"/>
      <c r="BX41" s="1"/>
      <c r="BZ41" s="1"/>
      <c r="CA41" s="1"/>
      <c r="CB41" s="1"/>
      <c r="CC41" s="1"/>
      <c r="CD41" s="1"/>
      <c r="CH41" s="1"/>
      <c r="CI41" s="1"/>
      <c r="CJ41" s="1"/>
      <c r="CK41" s="1"/>
    </row>
    <row r="42" spans="1:90" x14ac:dyDescent="0.25">
      <c r="A42" s="3" t="s">
        <v>72</v>
      </c>
      <c r="F42" s="43"/>
      <c r="G42" s="43"/>
      <c r="I42" s="35"/>
      <c r="J42" s="35"/>
      <c r="L42" s="35"/>
      <c r="N42" s="35"/>
      <c r="S42" s="35"/>
      <c r="AB42" s="35"/>
      <c r="AC42" s="35"/>
      <c r="AD42" s="35"/>
      <c r="AG42" s="2"/>
      <c r="AH42" s="2"/>
      <c r="AI42" s="42"/>
      <c r="AO42" s="2"/>
      <c r="AP42" s="45"/>
      <c r="BG42" s="2"/>
      <c r="BK42" s="1"/>
      <c r="BN42" s="2"/>
      <c r="BO42" s="2"/>
      <c r="BU42" s="1"/>
      <c r="BV42" s="36"/>
      <c r="BW42" s="36"/>
      <c r="BX42" s="36"/>
      <c r="BY42" s="36"/>
      <c r="BZ42" s="36"/>
      <c r="CA42" s="1"/>
      <c r="CB42" s="1"/>
      <c r="CC42" s="1"/>
      <c r="CD42" s="1"/>
      <c r="CH42" s="1"/>
      <c r="CI42" s="1"/>
      <c r="CJ42" s="1"/>
      <c r="CK42" s="1"/>
    </row>
    <row r="43" spans="1:90" x14ac:dyDescent="0.25">
      <c r="A43" s="3" t="s">
        <v>73</v>
      </c>
      <c r="F43" s="43"/>
      <c r="G43" s="42"/>
      <c r="I43" s="35"/>
      <c r="J43" s="35"/>
      <c r="L43" s="35"/>
      <c r="N43" s="35"/>
      <c r="S43" s="35"/>
      <c r="AB43" s="35"/>
      <c r="AC43" s="35"/>
      <c r="AD43" s="35"/>
      <c r="AG43" s="2"/>
      <c r="AH43" s="2"/>
      <c r="AI43" s="42"/>
      <c r="BH43" s="1"/>
      <c r="BI43" s="1"/>
      <c r="BJ43" s="1"/>
      <c r="BK43" s="1"/>
      <c r="BN43" s="2"/>
      <c r="BO43" s="2"/>
      <c r="BP43" s="1"/>
      <c r="BV43" s="43"/>
      <c r="BW43" s="42"/>
      <c r="BX43" s="42"/>
      <c r="BY43" s="42"/>
      <c r="BZ43" s="36"/>
      <c r="CA43" s="1"/>
      <c r="CB43" s="1"/>
      <c r="CC43" s="1"/>
      <c r="CD43" s="1"/>
      <c r="CE43" s="1"/>
      <c r="CF43" s="1"/>
      <c r="CG43" s="1"/>
      <c r="CH43" s="1"/>
      <c r="CI43" s="1"/>
      <c r="CL43" s="2"/>
    </row>
    <row r="44" spans="1:90" x14ac:dyDescent="0.25">
      <c r="A44" s="1" t="s">
        <v>74</v>
      </c>
      <c r="F44" s="43"/>
      <c r="G44" s="42"/>
      <c r="J44" s="35"/>
      <c r="L44" s="35"/>
      <c r="N44" s="35"/>
      <c r="S44" s="35"/>
      <c r="AB44" s="35"/>
      <c r="AC44" s="35"/>
      <c r="AD44" s="35"/>
      <c r="AG44" s="2"/>
      <c r="AH44" s="2"/>
      <c r="AI44" s="42"/>
      <c r="BH44" s="1"/>
      <c r="BI44" s="1"/>
      <c r="BJ44" s="1"/>
      <c r="BK44" s="1"/>
      <c r="BN44" s="2"/>
      <c r="BP44" s="1"/>
      <c r="BV44" s="43"/>
      <c r="BW44" s="42"/>
      <c r="BX44" s="42"/>
      <c r="BY44" s="42"/>
      <c r="BZ44" s="36"/>
      <c r="CA44" s="1"/>
      <c r="CB44" s="1"/>
      <c r="CC44" s="1"/>
      <c r="CD44" s="1"/>
      <c r="CE44" s="1"/>
      <c r="CF44" s="1"/>
      <c r="CG44" s="1"/>
      <c r="CH44" s="1"/>
      <c r="CI44" s="1"/>
      <c r="CL44" s="2"/>
    </row>
    <row r="45" spans="1:90" x14ac:dyDescent="0.25">
      <c r="A45" s="1" t="s">
        <v>78</v>
      </c>
      <c r="F45" s="43"/>
      <c r="G45" s="42"/>
      <c r="J45" s="35"/>
      <c r="L45" s="35"/>
      <c r="N45" s="35"/>
      <c r="S45" s="35"/>
      <c r="AB45" s="35"/>
      <c r="AC45" s="35"/>
      <c r="AD45" s="35"/>
      <c r="AG45" s="2"/>
      <c r="AH45" s="2"/>
      <c r="AI45" s="42"/>
      <c r="AV45" s="2"/>
      <c r="BH45" s="36"/>
      <c r="BI45" s="36"/>
      <c r="BJ45" s="36"/>
      <c r="BK45" s="36"/>
      <c r="BL45" s="43"/>
      <c r="BM45" s="43"/>
      <c r="BN45" s="43"/>
      <c r="BO45" s="36"/>
      <c r="BP45" s="1"/>
      <c r="BV45" s="43"/>
      <c r="BW45" s="42"/>
      <c r="BX45" s="42"/>
      <c r="BY45" s="42"/>
      <c r="BZ45" s="36"/>
      <c r="CA45" s="1"/>
      <c r="CB45" s="1"/>
      <c r="CC45" s="1"/>
      <c r="CD45" s="1"/>
      <c r="CE45" s="1"/>
      <c r="CF45" s="1"/>
      <c r="CG45" s="1"/>
      <c r="CH45" s="1"/>
      <c r="CI45" s="1"/>
      <c r="CL45" s="2"/>
    </row>
    <row r="46" spans="1:90" x14ac:dyDescent="0.25">
      <c r="A46" s="1" t="s">
        <v>79</v>
      </c>
      <c r="J46" s="35"/>
      <c r="L46" s="35"/>
      <c r="N46" s="35"/>
      <c r="S46" s="35"/>
      <c r="AB46" s="35"/>
      <c r="AC46" s="35"/>
      <c r="AD46" s="35"/>
      <c r="AG46" s="2"/>
      <c r="AH46" s="2"/>
      <c r="AI46" s="42"/>
      <c r="AV46" s="2"/>
      <c r="BH46" s="36"/>
      <c r="BI46" s="43"/>
      <c r="BJ46" s="43"/>
      <c r="BK46" s="43"/>
      <c r="BL46" s="43"/>
      <c r="BM46" s="43"/>
      <c r="BN46" s="43"/>
      <c r="BO46" s="36"/>
      <c r="BP46" s="1"/>
      <c r="BV46" s="43"/>
      <c r="BW46" s="42"/>
      <c r="BX46" s="42"/>
      <c r="BY46" s="42"/>
      <c r="BZ46" s="36"/>
      <c r="CA46" s="1"/>
      <c r="CB46" s="1"/>
      <c r="CC46" s="1"/>
      <c r="CD46" s="1"/>
      <c r="CE46" s="1"/>
      <c r="CF46" s="1"/>
      <c r="CG46" s="1"/>
      <c r="CH46" s="1"/>
      <c r="CI46" s="1"/>
      <c r="CL46" s="2"/>
    </row>
    <row r="47" spans="1:90" x14ac:dyDescent="0.25">
      <c r="A47" s="1" t="s">
        <v>80</v>
      </c>
      <c r="J47" s="35"/>
      <c r="L47" s="35"/>
      <c r="N47" s="35"/>
      <c r="S47" s="35"/>
      <c r="AB47" s="35"/>
      <c r="AC47" s="35"/>
      <c r="AD47" s="35"/>
      <c r="AG47" s="2"/>
      <c r="AH47" s="2"/>
      <c r="AI47" s="42"/>
      <c r="AV47" s="2"/>
      <c r="BH47" s="36"/>
      <c r="BI47" s="43"/>
      <c r="BJ47" s="43"/>
      <c r="BK47" s="43"/>
      <c r="BL47" s="42"/>
      <c r="BM47" s="42"/>
      <c r="BN47" s="42"/>
      <c r="BO47" s="36"/>
      <c r="BP47" s="1"/>
      <c r="BV47" s="43"/>
      <c r="BW47" s="42"/>
      <c r="BX47" s="42"/>
      <c r="BY47" s="42"/>
      <c r="BZ47" s="36"/>
      <c r="CA47" s="1"/>
      <c r="CB47" s="1"/>
      <c r="CC47" s="1"/>
      <c r="CD47" s="1"/>
      <c r="CE47" s="1"/>
      <c r="CF47" s="1"/>
      <c r="CG47" s="1"/>
      <c r="CH47" s="1"/>
      <c r="CI47" s="1"/>
      <c r="CL47" s="2"/>
    </row>
    <row r="48" spans="1:90" x14ac:dyDescent="0.25">
      <c r="J48" s="35"/>
      <c r="L48" s="35"/>
      <c r="N48" s="35"/>
      <c r="S48" s="35"/>
      <c r="AB48" s="35"/>
      <c r="AC48" s="35"/>
      <c r="AD48" s="35"/>
      <c r="AG48" s="2"/>
      <c r="AI48" s="36"/>
      <c r="BH48" s="36"/>
      <c r="BI48" s="43"/>
      <c r="BJ48" s="43"/>
      <c r="BK48" s="43"/>
      <c r="BL48" s="42"/>
      <c r="BM48" s="42"/>
      <c r="BN48" s="42"/>
      <c r="BO48" s="36"/>
      <c r="BP48" s="1"/>
      <c r="BV48" s="43"/>
      <c r="BW48" s="42"/>
      <c r="BX48" s="42"/>
      <c r="BY48" s="42"/>
      <c r="BZ48" s="36"/>
      <c r="CA48" s="1"/>
      <c r="CB48" s="1"/>
      <c r="CC48" s="1"/>
      <c r="CD48" s="1"/>
      <c r="CE48" s="1"/>
      <c r="CF48" s="1"/>
      <c r="CG48" s="1"/>
      <c r="CH48" s="1"/>
      <c r="CI48" s="1"/>
      <c r="CL48" s="2"/>
    </row>
    <row r="49" spans="1:90" ht="18.75" x14ac:dyDescent="0.3">
      <c r="A49" s="28" t="s">
        <v>105</v>
      </c>
      <c r="J49" s="35"/>
      <c r="L49" s="35"/>
      <c r="N49" s="35"/>
      <c r="S49" s="35"/>
      <c r="AB49" s="35"/>
      <c r="AC49" s="35"/>
      <c r="AD49" s="35"/>
      <c r="AG49" s="2"/>
      <c r="BH49" s="36"/>
      <c r="BI49" s="43"/>
      <c r="BJ49" s="43"/>
      <c r="BK49" s="43"/>
      <c r="BL49" s="42"/>
      <c r="BM49" s="42"/>
      <c r="BN49" s="42"/>
      <c r="BO49" s="36"/>
      <c r="BP49" s="1"/>
      <c r="BV49" s="43"/>
      <c r="BW49" s="42"/>
      <c r="BX49" s="42"/>
      <c r="BY49" s="42"/>
      <c r="BZ49" s="36"/>
      <c r="CA49" s="1"/>
      <c r="CB49" s="1"/>
      <c r="CC49" s="1"/>
      <c r="CD49" s="1"/>
      <c r="CE49" s="1"/>
      <c r="CF49" s="1"/>
      <c r="CG49" s="1"/>
      <c r="CH49" s="1"/>
      <c r="CI49" s="1"/>
      <c r="CL49" s="2"/>
    </row>
    <row r="50" spans="1:90" x14ac:dyDescent="0.25">
      <c r="A50" s="1" t="s">
        <v>96</v>
      </c>
      <c r="J50" s="35"/>
      <c r="L50" s="35"/>
      <c r="R50" s="35"/>
      <c r="AB50" s="35"/>
      <c r="AC50" s="35"/>
      <c r="AD50" s="35"/>
      <c r="AG50" s="2"/>
      <c r="BH50" s="36"/>
      <c r="BI50" s="43"/>
      <c r="BJ50" s="43"/>
      <c r="BK50" s="43"/>
      <c r="BL50" s="42"/>
      <c r="BM50" s="42"/>
      <c r="BN50" s="42"/>
      <c r="BO50" s="36"/>
      <c r="BP50" s="1"/>
      <c r="BV50" s="43"/>
      <c r="BW50" s="42"/>
      <c r="BX50" s="42"/>
      <c r="BY50" s="42"/>
      <c r="BZ50" s="36"/>
      <c r="CA50" s="1"/>
      <c r="CB50" s="1"/>
      <c r="CC50" s="1"/>
      <c r="CD50" s="1"/>
      <c r="CE50" s="1"/>
      <c r="CF50" s="1"/>
      <c r="CG50" s="1"/>
      <c r="CH50" s="1"/>
      <c r="CI50" s="1"/>
      <c r="CL50" s="2"/>
    </row>
    <row r="51" spans="1:90" x14ac:dyDescent="0.25">
      <c r="A51" s="1" t="s">
        <v>102</v>
      </c>
      <c r="J51" s="35"/>
      <c r="L51" s="35"/>
      <c r="AB51" s="35"/>
      <c r="AC51" s="35"/>
      <c r="AD51" s="35"/>
      <c r="BH51" s="43"/>
      <c r="BI51" s="43"/>
      <c r="BJ51" s="43"/>
      <c r="BK51" s="42"/>
      <c r="BL51" s="42"/>
      <c r="BM51" s="42"/>
      <c r="BN51" s="36"/>
      <c r="BO51" s="36"/>
      <c r="BP51" s="1"/>
      <c r="BV51" s="42"/>
      <c r="BW51" s="42"/>
      <c r="BX51" s="42"/>
      <c r="BY51" s="36"/>
      <c r="BZ51" s="36"/>
      <c r="CA51" s="1"/>
      <c r="CB51" s="1"/>
      <c r="CC51" s="1"/>
      <c r="CD51" s="1"/>
      <c r="CE51" s="1"/>
      <c r="CF51" s="1"/>
      <c r="CG51" s="1"/>
      <c r="CH51" s="1"/>
    </row>
    <row r="52" spans="1:90" x14ac:dyDescent="0.25">
      <c r="A52" s="1" t="s">
        <v>129</v>
      </c>
      <c r="J52" s="35"/>
      <c r="L52" s="35"/>
      <c r="AB52" s="35"/>
      <c r="AC52" s="35"/>
      <c r="AD52" s="35"/>
      <c r="BH52" s="43"/>
      <c r="BI52" s="43"/>
      <c r="BJ52" s="43"/>
      <c r="BK52" s="42"/>
      <c r="BL52" s="42"/>
      <c r="BM52" s="42"/>
      <c r="BN52" s="36"/>
      <c r="BO52" s="36"/>
      <c r="BP52" s="1"/>
      <c r="BV52" s="42"/>
      <c r="BW52" s="42"/>
      <c r="BX52" s="42"/>
      <c r="BY52" s="36"/>
      <c r="BZ52" s="36"/>
      <c r="CA52" s="1"/>
      <c r="CB52" s="1"/>
      <c r="CC52" s="1"/>
      <c r="CD52" s="1"/>
      <c r="CE52" s="1"/>
      <c r="CF52" s="1"/>
      <c r="CG52" s="1"/>
      <c r="CH52" s="1"/>
    </row>
    <row r="53" spans="1:90" x14ac:dyDescent="0.25">
      <c r="A53" s="1" t="s">
        <v>130</v>
      </c>
      <c r="J53" s="35"/>
      <c r="L53" s="35"/>
      <c r="AB53" s="35"/>
      <c r="AC53" s="35"/>
      <c r="AD53" s="35"/>
      <c r="BH53" s="43"/>
      <c r="BI53" s="43"/>
      <c r="BJ53" s="43"/>
      <c r="BK53" s="42"/>
      <c r="BL53" s="42"/>
      <c r="BM53" s="42"/>
      <c r="BN53" s="36"/>
      <c r="BO53" s="36"/>
      <c r="BP53" s="1"/>
      <c r="BV53" s="42"/>
      <c r="BW53" s="42"/>
      <c r="BX53" s="42"/>
      <c r="BY53" s="36"/>
      <c r="BZ53" s="36"/>
      <c r="CA53" s="1"/>
      <c r="CB53" s="1"/>
      <c r="CC53" s="1"/>
      <c r="CD53" s="1"/>
      <c r="CE53" s="1"/>
      <c r="CF53" s="1"/>
      <c r="CG53" s="1"/>
      <c r="CH53" s="1"/>
    </row>
    <row r="54" spans="1:90" x14ac:dyDescent="0.25">
      <c r="A54" s="1" t="s">
        <v>131</v>
      </c>
      <c r="J54" s="35"/>
      <c r="L54" s="35"/>
      <c r="BH54" s="43"/>
      <c r="BI54" s="43"/>
      <c r="BJ54" s="43"/>
      <c r="BK54" s="42"/>
      <c r="BL54" s="42"/>
      <c r="BM54" s="42"/>
      <c r="BN54" s="36"/>
      <c r="BO54" s="36"/>
      <c r="BV54" s="42"/>
      <c r="BW54" s="42"/>
      <c r="BX54" s="42"/>
      <c r="BY54" s="36"/>
      <c r="BZ54" s="36"/>
      <c r="CA54" s="1"/>
      <c r="CB54" s="1"/>
      <c r="CC54" s="1"/>
      <c r="CD54" s="1"/>
      <c r="CE54" s="1"/>
      <c r="CF54" s="1"/>
      <c r="CG54" s="1"/>
      <c r="CH54" s="1"/>
    </row>
    <row r="55" spans="1:90" x14ac:dyDescent="0.25">
      <c r="A55" s="36" t="s">
        <v>136</v>
      </c>
      <c r="J55" s="35"/>
      <c r="L55" s="35"/>
      <c r="BH55" s="43"/>
      <c r="BI55" s="43"/>
      <c r="BJ55" s="43"/>
      <c r="BK55" s="42"/>
      <c r="BL55" s="42"/>
      <c r="BM55" s="42"/>
      <c r="BN55" s="36"/>
      <c r="BO55" s="36"/>
      <c r="BV55" s="42"/>
      <c r="BW55" s="42"/>
      <c r="BX55" s="42"/>
      <c r="BY55" s="36"/>
      <c r="BZ55" s="36"/>
      <c r="CA55" s="1"/>
    </row>
    <row r="56" spans="1:90" x14ac:dyDescent="0.25">
      <c r="A56" s="36" t="s">
        <v>134</v>
      </c>
      <c r="J56" s="35"/>
      <c r="BH56" s="43"/>
      <c r="BI56" s="43"/>
      <c r="BJ56" s="43"/>
      <c r="BK56" s="42"/>
      <c r="BL56" s="42"/>
      <c r="BM56" s="42"/>
      <c r="BN56" s="36"/>
      <c r="BO56" s="36"/>
      <c r="BV56" s="42"/>
      <c r="BW56" s="42"/>
      <c r="BX56" s="42"/>
      <c r="BY56" s="36"/>
      <c r="BZ56" s="36"/>
      <c r="CA56" s="1"/>
    </row>
    <row r="57" spans="1:90" x14ac:dyDescent="0.25">
      <c r="A57" s="1" t="s">
        <v>135</v>
      </c>
      <c r="J57" s="35"/>
      <c r="BH57" s="43"/>
      <c r="BI57" s="43"/>
      <c r="BJ57" s="43"/>
      <c r="BK57" s="42"/>
      <c r="BL57" s="42"/>
      <c r="BM57" s="42"/>
      <c r="BN57" s="36"/>
      <c r="BO57" s="36"/>
      <c r="BV57" s="42"/>
      <c r="BW57" s="42"/>
      <c r="BX57" s="42"/>
      <c r="BY57" s="36"/>
      <c r="BZ57" s="36"/>
      <c r="CA57" s="1"/>
    </row>
    <row r="58" spans="1:90" x14ac:dyDescent="0.25">
      <c r="J58" s="35"/>
      <c r="BH58" s="43"/>
      <c r="BI58" s="43"/>
      <c r="BJ58" s="43"/>
      <c r="BK58" s="42"/>
      <c r="BL58" s="42"/>
      <c r="BM58" s="42"/>
      <c r="BN58" s="36"/>
      <c r="BO58" s="36"/>
      <c r="BV58" s="42"/>
      <c r="BW58" s="42"/>
      <c r="BX58" s="42"/>
      <c r="BY58" s="36"/>
      <c r="BZ58" s="36"/>
      <c r="CA58" s="1"/>
    </row>
    <row r="59" spans="1:90" x14ac:dyDescent="0.25">
      <c r="J59" s="35"/>
      <c r="BH59" s="43"/>
      <c r="BI59" s="43"/>
      <c r="BJ59" s="43"/>
      <c r="BK59" s="42"/>
      <c r="BL59" s="42"/>
      <c r="BM59" s="42"/>
      <c r="BN59" s="36"/>
      <c r="BO59" s="36"/>
      <c r="BV59" s="42"/>
      <c r="BW59" s="42"/>
      <c r="BX59" s="42"/>
      <c r="BY59" s="36"/>
      <c r="BZ59" s="36"/>
      <c r="CA59" s="1"/>
    </row>
    <row r="60" spans="1:90" x14ac:dyDescent="0.25">
      <c r="BH60" s="43"/>
      <c r="BI60" s="43"/>
      <c r="BJ60" s="43"/>
      <c r="BK60" s="42"/>
      <c r="BL60" s="42"/>
      <c r="BM60" s="42"/>
      <c r="BN60" s="36"/>
      <c r="BO60" s="36"/>
      <c r="BV60" s="42"/>
      <c r="BW60" s="42"/>
      <c r="BX60" s="42"/>
      <c r="BY60" s="36"/>
      <c r="BZ60" s="43"/>
    </row>
    <row r="61" spans="1:90" x14ac:dyDescent="0.25">
      <c r="BH61" s="43"/>
      <c r="BI61" s="43"/>
      <c r="BJ61" s="43"/>
      <c r="BK61" s="42"/>
      <c r="BL61" s="42"/>
      <c r="BM61" s="42"/>
      <c r="BN61" s="36"/>
      <c r="BO61" s="36"/>
      <c r="BV61" s="42"/>
      <c r="BW61" s="42"/>
      <c r="BX61" s="42"/>
      <c r="BY61" s="36"/>
      <c r="BZ61" s="43"/>
    </row>
    <row r="62" spans="1:90" x14ac:dyDescent="0.25">
      <c r="AT62" s="38"/>
      <c r="AU62" s="38"/>
      <c r="BH62" s="43"/>
      <c r="BI62" s="43"/>
      <c r="BJ62" s="43"/>
      <c r="BK62" s="42"/>
      <c r="BL62" s="42"/>
      <c r="BM62" s="42"/>
      <c r="BN62" s="36"/>
      <c r="BO62" s="36"/>
      <c r="BV62" s="42"/>
      <c r="BW62" s="42"/>
      <c r="BX62" s="42"/>
      <c r="BY62" s="36"/>
      <c r="BZ62" s="43"/>
    </row>
    <row r="63" spans="1:90" x14ac:dyDescent="0.25">
      <c r="AT63" s="38"/>
      <c r="AU63" s="38"/>
      <c r="BH63" s="43"/>
      <c r="BI63" s="43"/>
      <c r="BJ63" s="43"/>
      <c r="BK63" s="42"/>
      <c r="BL63" s="42"/>
      <c r="BM63" s="42"/>
      <c r="BN63" s="36"/>
      <c r="BO63" s="36"/>
      <c r="BV63" s="42"/>
      <c r="BW63" s="42"/>
      <c r="BX63" s="42"/>
      <c r="BY63" s="36"/>
      <c r="BZ63" s="43"/>
    </row>
    <row r="64" spans="1:90" x14ac:dyDescent="0.25">
      <c r="AT64" s="38"/>
      <c r="AU64" s="38"/>
      <c r="AY64" s="38"/>
      <c r="AZ64" s="38"/>
      <c r="BA64" s="38"/>
      <c r="BH64" s="43"/>
      <c r="BI64" s="43"/>
      <c r="BJ64" s="43"/>
      <c r="BK64" s="42"/>
      <c r="BL64" s="42"/>
      <c r="BM64" s="42"/>
      <c r="BN64" s="36"/>
      <c r="BO64" s="36"/>
      <c r="BV64" s="42"/>
      <c r="BW64" s="42"/>
      <c r="BX64" s="42"/>
      <c r="BY64" s="36"/>
      <c r="BZ64" s="43"/>
    </row>
    <row r="65" spans="46:78" x14ac:dyDescent="0.25">
      <c r="AT65" s="38"/>
      <c r="AU65" s="38"/>
      <c r="AY65" s="38"/>
      <c r="AZ65" s="38"/>
      <c r="BA65" s="38"/>
      <c r="BH65" s="43"/>
      <c r="BI65" s="43"/>
      <c r="BJ65" s="43"/>
      <c r="BK65" s="42"/>
      <c r="BL65" s="42"/>
      <c r="BM65" s="42"/>
      <c r="BN65" s="36"/>
      <c r="BO65" s="36"/>
      <c r="BV65" s="42"/>
      <c r="BW65" s="42"/>
      <c r="BX65" s="42"/>
      <c r="BY65" s="36"/>
      <c r="BZ65" s="43"/>
    </row>
    <row r="66" spans="46:78" x14ac:dyDescent="0.25">
      <c r="AT66" s="38"/>
      <c r="AU66" s="38"/>
      <c r="AY66" s="38"/>
      <c r="AZ66" s="38"/>
      <c r="BA66" s="38"/>
      <c r="BH66" s="43"/>
      <c r="BI66" s="43"/>
      <c r="BJ66" s="43"/>
      <c r="BK66" s="42"/>
      <c r="BL66" s="42"/>
      <c r="BM66" s="42"/>
      <c r="BN66" s="36"/>
      <c r="BO66" s="36"/>
      <c r="BV66" s="42"/>
      <c r="BW66" s="42"/>
      <c r="BX66" s="42"/>
      <c r="BY66" s="36"/>
      <c r="BZ66" s="43"/>
    </row>
    <row r="67" spans="46:78" x14ac:dyDescent="0.25">
      <c r="AT67" s="38"/>
      <c r="AU67" s="38"/>
      <c r="AY67" s="38"/>
      <c r="AZ67" s="38"/>
      <c r="BA67" s="38"/>
      <c r="BH67" s="43"/>
      <c r="BI67" s="43"/>
      <c r="BJ67" s="43"/>
      <c r="BK67" s="42"/>
      <c r="BL67" s="42"/>
      <c r="BM67" s="42"/>
      <c r="BN67" s="36"/>
      <c r="BO67" s="36"/>
      <c r="BV67" s="42"/>
      <c r="BW67" s="42"/>
      <c r="BX67" s="42"/>
      <c r="BY67" s="36"/>
      <c r="BZ67" s="43"/>
    </row>
    <row r="68" spans="46:78" x14ac:dyDescent="0.25">
      <c r="AT68" s="38"/>
      <c r="AU68" s="38"/>
      <c r="AY68" s="38"/>
      <c r="AZ68" s="38"/>
      <c r="BA68" s="38"/>
      <c r="BH68" s="43"/>
      <c r="BI68" s="43"/>
      <c r="BJ68" s="43"/>
      <c r="BK68" s="42"/>
      <c r="BL68" s="42"/>
      <c r="BM68" s="42"/>
      <c r="BN68" s="36"/>
      <c r="BO68" s="36"/>
      <c r="BV68" s="43"/>
      <c r="BW68" s="43"/>
      <c r="BX68" s="43"/>
      <c r="BY68" s="36"/>
      <c r="BZ68" s="43"/>
    </row>
    <row r="69" spans="46:78" x14ac:dyDescent="0.25">
      <c r="AT69" s="38"/>
      <c r="AU69" s="38"/>
      <c r="AY69" s="38"/>
      <c r="AZ69" s="38"/>
      <c r="BA69" s="38"/>
      <c r="BH69" s="43"/>
      <c r="BI69" s="43"/>
      <c r="BJ69" s="43"/>
      <c r="BK69" s="42"/>
      <c r="BL69" s="42"/>
      <c r="BM69" s="42"/>
      <c r="BN69" s="36"/>
      <c r="BO69" s="36"/>
      <c r="BV69" s="43"/>
      <c r="BW69" s="43"/>
      <c r="BX69" s="43"/>
      <c r="BY69" s="36"/>
      <c r="BZ69" s="43"/>
    </row>
    <row r="70" spans="46:78" x14ac:dyDescent="0.25">
      <c r="AT70" s="38"/>
      <c r="AU70" s="38"/>
      <c r="AY70" s="38"/>
      <c r="AZ70" s="38"/>
      <c r="BA70" s="38"/>
      <c r="BH70" s="43"/>
      <c r="BI70" s="43"/>
      <c r="BJ70" s="43"/>
      <c r="BK70" s="42"/>
      <c r="BL70" s="42"/>
      <c r="BM70" s="42"/>
      <c r="BN70" s="36"/>
      <c r="BO70" s="36"/>
      <c r="BV70" s="43"/>
      <c r="BW70" s="43"/>
      <c r="BX70" s="43"/>
      <c r="BY70" s="36"/>
      <c r="BZ70" s="43"/>
    </row>
    <row r="71" spans="46:78" x14ac:dyDescent="0.25">
      <c r="AT71" s="38"/>
      <c r="AU71" s="38"/>
      <c r="AY71" s="38"/>
      <c r="AZ71" s="38"/>
      <c r="BA71" s="38"/>
      <c r="BH71" s="43"/>
      <c r="BI71" s="43"/>
      <c r="BJ71" s="43"/>
      <c r="BK71" s="42"/>
      <c r="BL71" s="42"/>
      <c r="BM71" s="42"/>
      <c r="BN71" s="36"/>
      <c r="BO71" s="36"/>
      <c r="BV71" s="43"/>
      <c r="BW71" s="43"/>
      <c r="BX71" s="43"/>
      <c r="BY71" s="36"/>
      <c r="BZ71" s="43"/>
    </row>
    <row r="72" spans="46:78" x14ac:dyDescent="0.25">
      <c r="BH72" s="43"/>
      <c r="BI72" s="43"/>
      <c r="BJ72" s="43"/>
      <c r="BK72" s="42"/>
      <c r="BL72" s="42"/>
      <c r="BM72" s="42"/>
      <c r="BN72" s="36"/>
      <c r="BO72" s="36"/>
      <c r="BV72" s="43"/>
      <c r="BW72" s="43"/>
      <c r="BX72" s="43"/>
      <c r="BY72" s="36"/>
      <c r="BZ72" s="43"/>
    </row>
    <row r="73" spans="46:78" x14ac:dyDescent="0.25">
      <c r="BH73" s="43"/>
      <c r="BI73" s="43"/>
      <c r="BJ73" s="43"/>
      <c r="BK73" s="43"/>
      <c r="BL73" s="43"/>
      <c r="BM73" s="43"/>
      <c r="BN73" s="36"/>
      <c r="BO73" s="36"/>
      <c r="BV73" s="43"/>
      <c r="BW73" s="43"/>
      <c r="BX73" s="43"/>
      <c r="BY73" s="36"/>
      <c r="BZ73" s="43"/>
    </row>
    <row r="74" spans="46:78" x14ac:dyDescent="0.25">
      <c r="BH74" s="43"/>
      <c r="BI74" s="43"/>
      <c r="BJ74" s="43"/>
      <c r="BK74" s="43"/>
      <c r="BL74" s="43"/>
      <c r="BM74" s="43"/>
      <c r="BN74" s="36"/>
      <c r="BO74" s="36"/>
      <c r="BV74" s="43"/>
      <c r="BW74" s="43"/>
      <c r="BX74" s="43"/>
      <c r="BY74" s="36"/>
      <c r="BZ74" s="43"/>
    </row>
    <row r="75" spans="46:78" x14ac:dyDescent="0.25">
      <c r="BH75" s="43"/>
      <c r="BI75" s="43"/>
      <c r="BJ75" s="43"/>
      <c r="BK75" s="43"/>
      <c r="BL75" s="43"/>
      <c r="BM75" s="43"/>
      <c r="BN75" s="36"/>
      <c r="BO75" s="36"/>
      <c r="BV75" s="43"/>
      <c r="BW75" s="43"/>
      <c r="BX75" s="43"/>
      <c r="BY75" s="36"/>
      <c r="BZ75" s="43"/>
    </row>
    <row r="76" spans="46:78" x14ac:dyDescent="0.25">
      <c r="BH76" s="43"/>
      <c r="BI76" s="43"/>
      <c r="BJ76" s="43"/>
      <c r="BK76" s="43"/>
      <c r="BL76" s="43"/>
      <c r="BM76" s="43"/>
      <c r="BN76" s="36"/>
      <c r="BO76" s="36"/>
      <c r="BV76" s="43"/>
      <c r="BW76" s="43"/>
      <c r="BX76" s="43"/>
      <c r="BY76" s="36"/>
      <c r="BZ76" s="43"/>
    </row>
    <row r="77" spans="46:78" x14ac:dyDescent="0.25">
      <c r="BH77" s="43"/>
      <c r="BI77" s="43"/>
      <c r="BJ77" s="43"/>
      <c r="BK77" s="43"/>
      <c r="BL77" s="43"/>
      <c r="BM77" s="43"/>
      <c r="BN77" s="36"/>
      <c r="BO77" s="36"/>
      <c r="BV77" s="43"/>
      <c r="BW77" s="43"/>
      <c r="BX77" s="43"/>
      <c r="BY77" s="36"/>
      <c r="BZ77" s="43"/>
    </row>
    <row r="78" spans="46:78" x14ac:dyDescent="0.25">
      <c r="BH78" s="43"/>
      <c r="BI78" s="43"/>
      <c r="BJ78" s="43"/>
      <c r="BK78" s="43"/>
      <c r="BL78" s="43"/>
      <c r="BM78" s="43"/>
      <c r="BN78" s="36"/>
      <c r="BO78" s="36"/>
      <c r="BV78" s="43"/>
      <c r="BW78" s="43"/>
      <c r="BX78" s="43"/>
      <c r="BY78" s="36"/>
      <c r="BZ78" s="43"/>
    </row>
    <row r="79" spans="46:78" x14ac:dyDescent="0.25">
      <c r="BH79" s="43"/>
      <c r="BI79" s="43"/>
      <c r="BJ79" s="43"/>
      <c r="BK79" s="43"/>
      <c r="BL79" s="43"/>
      <c r="BM79" s="43"/>
      <c r="BN79" s="36"/>
      <c r="BO79" s="36"/>
      <c r="BV79" s="43"/>
      <c r="BW79" s="43"/>
      <c r="BX79" s="43"/>
      <c r="BY79" s="36"/>
      <c r="BZ79" s="43"/>
    </row>
    <row r="80" spans="46:78" x14ac:dyDescent="0.25">
      <c r="BH80" s="43"/>
      <c r="BI80" s="43"/>
      <c r="BJ80" s="43"/>
      <c r="BK80" s="43"/>
      <c r="BL80" s="43"/>
      <c r="BM80" s="43"/>
      <c r="BN80" s="36"/>
      <c r="BO80" s="36"/>
      <c r="BV80" s="43"/>
      <c r="BW80" s="43"/>
      <c r="BX80" s="43"/>
      <c r="BY80" s="36"/>
      <c r="BZ80" s="43"/>
    </row>
    <row r="81" spans="60:78" x14ac:dyDescent="0.25">
      <c r="BH81" s="43"/>
      <c r="BI81" s="43"/>
      <c r="BJ81" s="43"/>
      <c r="BK81" s="43"/>
      <c r="BL81" s="43"/>
      <c r="BM81" s="43"/>
      <c r="BN81" s="36"/>
      <c r="BO81" s="36"/>
      <c r="BV81" s="43"/>
      <c r="BW81" s="43"/>
      <c r="BX81" s="43"/>
      <c r="BY81" s="36"/>
      <c r="BZ81" s="43"/>
    </row>
    <row r="82" spans="60:78" x14ac:dyDescent="0.25">
      <c r="BH82" s="43"/>
      <c r="BI82" s="43"/>
      <c r="BJ82" s="43"/>
      <c r="BK82" s="43"/>
      <c r="BL82" s="43"/>
      <c r="BM82" s="43"/>
      <c r="BN82" s="36"/>
      <c r="BO82" s="36"/>
      <c r="BV82" s="43"/>
      <c r="BW82" s="43"/>
      <c r="BX82" s="43"/>
      <c r="BY82" s="36"/>
      <c r="BZ82" s="43"/>
    </row>
    <row r="83" spans="60:78" x14ac:dyDescent="0.25">
      <c r="BH83" s="43"/>
      <c r="BI83" s="43"/>
      <c r="BJ83" s="43"/>
      <c r="BK83" s="43"/>
      <c r="BL83" s="43"/>
      <c r="BM83" s="43"/>
      <c r="BN83" s="36"/>
      <c r="BO83" s="36"/>
      <c r="BV83" s="43"/>
      <c r="BW83" s="43"/>
      <c r="BX83" s="43"/>
      <c r="BY83" s="36"/>
      <c r="BZ83" s="43"/>
    </row>
    <row r="84" spans="60:78" x14ac:dyDescent="0.25">
      <c r="BH84" s="43"/>
      <c r="BI84" s="43"/>
      <c r="BJ84" s="43"/>
      <c r="BK84" s="43"/>
      <c r="BL84" s="43"/>
      <c r="BM84" s="43"/>
      <c r="BN84" s="36"/>
      <c r="BO84" s="36"/>
      <c r="BV84" s="43"/>
      <c r="BW84" s="43"/>
      <c r="BX84" s="43"/>
      <c r="BY84" s="36"/>
      <c r="BZ84" s="43"/>
    </row>
    <row r="85" spans="60:78" x14ac:dyDescent="0.25">
      <c r="BH85" s="43"/>
      <c r="BI85" s="43"/>
      <c r="BJ85" s="43"/>
      <c r="BK85" s="43"/>
      <c r="BL85" s="43"/>
      <c r="BM85" s="43"/>
      <c r="BN85" s="36"/>
      <c r="BO85" s="36"/>
      <c r="BV85" s="43"/>
      <c r="BW85" s="43"/>
      <c r="BX85" s="43"/>
      <c r="BY85" s="36"/>
      <c r="BZ85" s="43"/>
    </row>
    <row r="86" spans="60:78" x14ac:dyDescent="0.25">
      <c r="BH86" s="43"/>
      <c r="BI86" s="43"/>
      <c r="BJ86" s="43"/>
      <c r="BK86" s="43"/>
      <c r="BL86" s="43"/>
      <c r="BM86" s="43"/>
      <c r="BN86" s="36"/>
      <c r="BO86" s="36"/>
      <c r="BV86" s="43"/>
      <c r="BW86" s="43"/>
      <c r="BX86" s="43"/>
      <c r="BY86" s="36"/>
      <c r="BZ86" s="43"/>
    </row>
    <row r="87" spans="60:78" x14ac:dyDescent="0.25">
      <c r="BH87" s="43"/>
      <c r="BI87" s="43"/>
      <c r="BJ87" s="43"/>
      <c r="BK87" s="43"/>
      <c r="BL87" s="43"/>
      <c r="BM87" s="43"/>
      <c r="BN87" s="36"/>
      <c r="BO87" s="36"/>
      <c r="BV87" s="43"/>
      <c r="BW87" s="43"/>
      <c r="BX87" s="43"/>
      <c r="BY87" s="36"/>
      <c r="BZ87" s="43"/>
    </row>
    <row r="88" spans="60:78" x14ac:dyDescent="0.25">
      <c r="BH88" s="43"/>
      <c r="BI88" s="43"/>
      <c r="BJ88" s="43"/>
      <c r="BK88" s="43"/>
      <c r="BL88" s="43"/>
      <c r="BM88" s="43"/>
      <c r="BN88" s="36"/>
      <c r="BO88" s="36"/>
      <c r="BV88" s="43"/>
      <c r="BW88" s="43"/>
      <c r="BX88" s="43"/>
      <c r="BY88" s="36"/>
      <c r="BZ88" s="43"/>
    </row>
    <row r="89" spans="60:78" x14ac:dyDescent="0.25">
      <c r="BH89" s="43"/>
      <c r="BI89" s="43"/>
      <c r="BJ89" s="43"/>
      <c r="BK89" s="43"/>
      <c r="BL89" s="43"/>
      <c r="BM89" s="43"/>
      <c r="BN89" s="36"/>
      <c r="BO89" s="36"/>
      <c r="BV89" s="43"/>
      <c r="BW89" s="43"/>
      <c r="BX89" s="43"/>
      <c r="BY89" s="36"/>
      <c r="BZ89" s="43"/>
    </row>
    <row r="90" spans="60:78" x14ac:dyDescent="0.25">
      <c r="BH90" s="43"/>
      <c r="BI90" s="43"/>
      <c r="BJ90" s="43"/>
      <c r="BK90" s="43"/>
      <c r="BL90" s="43"/>
      <c r="BM90" s="43"/>
      <c r="BN90" s="36"/>
      <c r="BO90" s="36"/>
    </row>
    <row r="91" spans="60:78" x14ac:dyDescent="0.25">
      <c r="BH91" s="43"/>
      <c r="BI91" s="43"/>
      <c r="BJ91" s="43"/>
      <c r="BK91" s="43"/>
      <c r="BL91" s="43"/>
      <c r="BM91" s="43"/>
      <c r="BN91" s="36"/>
      <c r="BO91" s="36"/>
    </row>
    <row r="92" spans="60:78" x14ac:dyDescent="0.25">
      <c r="BH92" s="64"/>
      <c r="BI92" s="64"/>
      <c r="BJ92" s="64"/>
      <c r="BK92" s="43"/>
      <c r="BL92" s="43"/>
      <c r="BM92" s="43"/>
      <c r="BN92" s="36"/>
      <c r="BO92" s="36"/>
    </row>
    <row r="93" spans="60:78" x14ac:dyDescent="0.25">
      <c r="BH93" s="64"/>
      <c r="BI93" s="64"/>
      <c r="BJ93" s="64"/>
      <c r="BK93" s="43"/>
      <c r="BL93" s="43"/>
      <c r="BM93" s="43"/>
      <c r="BN93" s="36"/>
      <c r="BO93" s="36"/>
    </row>
    <row r="94" spans="60:78" x14ac:dyDescent="0.25">
      <c r="BH94" s="64"/>
      <c r="BI94" s="64"/>
      <c r="BJ94" s="64"/>
      <c r="BK94" s="43"/>
      <c r="BL94" s="43"/>
      <c r="BM94" s="43"/>
      <c r="BN94" s="36"/>
      <c r="BO94" s="36"/>
    </row>
    <row r="95" spans="60:78" x14ac:dyDescent="0.25">
      <c r="BH95" s="64"/>
      <c r="BI95" s="64"/>
      <c r="BJ95" s="64"/>
      <c r="BK95" s="43"/>
      <c r="BL95" s="43"/>
      <c r="BM95" s="43"/>
      <c r="BN95" s="36"/>
      <c r="BO95" s="36"/>
    </row>
    <row r="96" spans="60:78" x14ac:dyDescent="0.25">
      <c r="BH96" s="64"/>
      <c r="BI96" s="64"/>
      <c r="BJ96" s="64"/>
      <c r="BK96" s="43"/>
      <c r="BL96" s="43"/>
      <c r="BM96" s="43"/>
      <c r="BN96" s="36"/>
      <c r="BO96" s="36"/>
    </row>
    <row r="97" spans="60:67" x14ac:dyDescent="0.25">
      <c r="BH97" s="64"/>
      <c r="BI97" s="64"/>
      <c r="BJ97" s="64"/>
      <c r="BK97" s="43"/>
      <c r="BL97" s="43"/>
      <c r="BM97" s="43"/>
      <c r="BN97" s="36"/>
      <c r="BO97" s="36"/>
    </row>
    <row r="98" spans="60:67" x14ac:dyDescent="0.25">
      <c r="BH98" s="64"/>
      <c r="BI98" s="64"/>
      <c r="BJ98" s="64"/>
      <c r="BK98" s="43"/>
      <c r="BL98" s="43"/>
      <c r="BM98" s="43"/>
      <c r="BN98" s="36"/>
      <c r="BO98" s="36"/>
    </row>
    <row r="99" spans="60:67" x14ac:dyDescent="0.25">
      <c r="BH99" s="64"/>
      <c r="BI99" s="64"/>
      <c r="BJ99" s="64"/>
      <c r="BK99" s="43"/>
      <c r="BL99" s="43"/>
      <c r="BM99" s="43"/>
      <c r="BN99" s="36"/>
      <c r="BO99" s="36"/>
    </row>
    <row r="100" spans="60:67" x14ac:dyDescent="0.25">
      <c r="BH100" s="64"/>
      <c r="BI100" s="64"/>
      <c r="BJ100" s="64"/>
      <c r="BK100" s="43"/>
      <c r="BL100" s="43"/>
      <c r="BM100" s="43"/>
      <c r="BN100" s="36"/>
      <c r="BO100" s="36"/>
    </row>
    <row r="101" spans="60:67" x14ac:dyDescent="0.25">
      <c r="BH101" s="64"/>
      <c r="BI101" s="64"/>
      <c r="BJ101" s="64"/>
      <c r="BK101" s="43"/>
      <c r="BL101" s="43"/>
      <c r="BM101" s="43"/>
      <c r="BN101" s="36"/>
      <c r="BO101" s="36"/>
    </row>
    <row r="102" spans="60:67" x14ac:dyDescent="0.25">
      <c r="BH102" s="64"/>
      <c r="BI102" s="64"/>
      <c r="BJ102" s="64"/>
      <c r="BK102" s="43"/>
      <c r="BL102" s="43"/>
      <c r="BM102" s="43"/>
      <c r="BN102" s="36"/>
      <c r="BO102" s="36"/>
    </row>
    <row r="103" spans="60:67" x14ac:dyDescent="0.25">
      <c r="BH103" s="64"/>
      <c r="BI103" s="64"/>
      <c r="BJ103" s="64"/>
      <c r="BK103" s="43"/>
      <c r="BL103" s="43"/>
      <c r="BM103" s="43"/>
      <c r="BN103" s="36"/>
      <c r="BO103" s="36"/>
    </row>
    <row r="104" spans="60:67" x14ac:dyDescent="0.25">
      <c r="BH104" s="64"/>
      <c r="BI104" s="64"/>
      <c r="BJ104" s="64"/>
    </row>
    <row r="105" spans="60:67" x14ac:dyDescent="0.25">
      <c r="BH105" s="64"/>
      <c r="BI105" s="64"/>
      <c r="BJ105" s="64"/>
    </row>
    <row r="106" spans="60:67" x14ac:dyDescent="0.25">
      <c r="BH106" s="64"/>
      <c r="BI106" s="64"/>
      <c r="BJ106" s="64"/>
    </row>
    <row r="107" spans="60:67" x14ac:dyDescent="0.25">
      <c r="BH107" s="64"/>
      <c r="BI107" s="64"/>
      <c r="BJ107" s="64"/>
    </row>
    <row r="108" spans="60:67" x14ac:dyDescent="0.25">
      <c r="BH108" s="64"/>
      <c r="BI108" s="64"/>
      <c r="BJ108" s="64"/>
    </row>
    <row r="109" spans="60:67" x14ac:dyDescent="0.25">
      <c r="BH109" s="64"/>
      <c r="BI109" s="64"/>
      <c r="BJ109" s="64"/>
    </row>
    <row r="110" spans="60:67" x14ac:dyDescent="0.25">
      <c r="BH110" s="64"/>
      <c r="BI110" s="64"/>
      <c r="BJ110" s="64"/>
    </row>
    <row r="111" spans="60:67" x14ac:dyDescent="0.25">
      <c r="BH111" s="64"/>
      <c r="BI111" s="64"/>
      <c r="BJ111" s="64"/>
    </row>
    <row r="112" spans="60:67" x14ac:dyDescent="0.25">
      <c r="BH112" s="64"/>
      <c r="BI112" s="64"/>
      <c r="BJ112" s="64"/>
    </row>
    <row r="113" spans="60:62" x14ac:dyDescent="0.25">
      <c r="BH113" s="64"/>
      <c r="BI113" s="64"/>
      <c r="BJ113" s="64"/>
    </row>
    <row r="114" spans="60:62" x14ac:dyDescent="0.25">
      <c r="BH114" s="64"/>
      <c r="BI114" s="64"/>
      <c r="BJ114" s="64"/>
    </row>
    <row r="115" spans="60:62" x14ac:dyDescent="0.25">
      <c r="BH115" s="64"/>
      <c r="BI115" s="64"/>
      <c r="BJ115" s="64"/>
    </row>
    <row r="116" spans="60:62" x14ac:dyDescent="0.25">
      <c r="BH116" s="64"/>
      <c r="BI116" s="64"/>
      <c r="BJ116" s="64"/>
    </row>
    <row r="117" spans="60:62" x14ac:dyDescent="0.25">
      <c r="BH117" s="64"/>
      <c r="BI117" s="64"/>
      <c r="BJ117" s="64"/>
    </row>
    <row r="118" spans="60:62" x14ac:dyDescent="0.25">
      <c r="BH118" s="64"/>
      <c r="BI118" s="64"/>
      <c r="BJ118" s="64"/>
    </row>
    <row r="119" spans="60:62" x14ac:dyDescent="0.25">
      <c r="BH119" s="36"/>
      <c r="BI119" s="64"/>
      <c r="BJ119" s="36"/>
    </row>
    <row r="120" spans="60:62" x14ac:dyDescent="0.25">
      <c r="BH120" s="43"/>
      <c r="BI120" s="43"/>
      <c r="BJ120" s="43"/>
    </row>
    <row r="121" spans="60:62" x14ac:dyDescent="0.25">
      <c r="BH121" s="43"/>
      <c r="BI121" s="43"/>
      <c r="BJ121" s="43"/>
    </row>
  </sheetData>
  <customSheetViews>
    <customSheetView guid="{609B2CD9-68CC-413D-8C99-E3FEFDDE781F}" fitToPage="1" topLeftCell="E11">
      <selection activeCell="E38" sqref="E38"/>
      <pageMargins left="0.7" right="0.7" top="0.75" bottom="0.75" header="0.3" footer="0.3"/>
      <pageSetup paperSize="8" scale="96" orientation="landscape" r:id="rId1"/>
    </customSheetView>
    <customSheetView guid="{FB4EF443-1878-4D8D-9BC7-F1F42E72D096}" scale="115" showPageBreaks="1" fitToPage="1" printArea="1" topLeftCell="BU6">
      <selection activeCell="CC20" sqref="CC20"/>
      <pageMargins left="0.7" right="0.7" top="0.75" bottom="0.75" header="0.3" footer="0.3"/>
      <pageSetup paperSize="8" scale="96" orientation="landscape" r:id="rId2"/>
    </customSheetView>
    <customSheetView guid="{FDCC92FB-F8B6-4771-A006-EBB6EB990BB3}" showPageBreaks="1" fitToPage="1" printArea="1" topLeftCell="E11">
      <selection activeCell="E38" sqref="E38"/>
      <pageMargins left="0.7" right="0.7" top="0.75" bottom="0.75" header="0.3" footer="0.3"/>
      <pageSetup paperSize="8" scale="96" orientation="landscape" r:id="rId3"/>
    </customSheetView>
  </customSheetViews>
  <mergeCells count="2">
    <mergeCell ref="BN4:BN5"/>
    <mergeCell ref="AY4:AY5"/>
  </mergeCells>
  <pageMargins left="0.7" right="0.7" top="0.75" bottom="0.75" header="0.3" footer="0.3"/>
  <pageSetup paperSize="8" scale="96"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CE64"/>
  <sheetViews>
    <sheetView topLeftCell="A17" zoomScale="70" zoomScaleNormal="70" workbookViewId="0">
      <selection activeCell="U40" sqref="U40"/>
    </sheetView>
  </sheetViews>
  <sheetFormatPr defaultColWidth="9.140625" defaultRowHeight="15" x14ac:dyDescent="0.25"/>
  <cols>
    <col min="1" max="1" width="16.5703125" style="1" customWidth="1"/>
    <col min="2" max="32" width="15.42578125" style="2" customWidth="1"/>
    <col min="33" max="45" width="15.42578125" style="1" customWidth="1"/>
    <col min="46" max="46" width="38" style="1" customWidth="1"/>
    <col min="47" max="52" width="15.42578125" style="1" customWidth="1"/>
    <col min="53" max="55" width="20.7109375" style="1" customWidth="1"/>
    <col min="56" max="56" width="38.28515625" style="2" customWidth="1"/>
    <col min="57" max="61" width="15.42578125" style="2" customWidth="1"/>
    <col min="62" max="63" width="15.42578125" style="1" customWidth="1"/>
    <col min="64" max="72" width="15.42578125" style="2" customWidth="1"/>
    <col min="73" max="73" width="15.42578125" style="1" customWidth="1"/>
    <col min="74" max="77" width="15.42578125" style="2" customWidth="1"/>
    <col min="78" max="82" width="17.28515625" style="2" customWidth="1"/>
    <col min="83" max="83" width="15.28515625" style="2" customWidth="1"/>
    <col min="84" max="16384" width="9.140625" style="1"/>
  </cols>
  <sheetData>
    <row r="1" spans="1:83" ht="25.9" x14ac:dyDescent="0.5">
      <c r="A1" s="26" t="s">
        <v>93</v>
      </c>
    </row>
    <row r="3" spans="1:83" ht="21" x14ac:dyDescent="0.35">
      <c r="A3" s="14"/>
      <c r="B3" s="8" t="s">
        <v>36</v>
      </c>
      <c r="C3" s="4"/>
      <c r="D3" s="5"/>
      <c r="E3" s="5"/>
      <c r="F3" s="5"/>
      <c r="G3" s="5"/>
      <c r="H3" s="12" t="s">
        <v>37</v>
      </c>
      <c r="I3" s="9"/>
      <c r="J3" s="9"/>
      <c r="K3" s="9"/>
      <c r="L3" s="9"/>
      <c r="M3" s="9"/>
      <c r="N3" s="9"/>
      <c r="O3" s="9"/>
      <c r="P3" s="9"/>
      <c r="Q3" s="9"/>
      <c r="R3" s="9"/>
      <c r="S3" s="9"/>
      <c r="T3" s="9"/>
      <c r="U3" s="9"/>
      <c r="V3" s="9"/>
      <c r="W3" s="9"/>
      <c r="X3" s="9"/>
      <c r="Y3" s="9"/>
      <c r="Z3" s="9"/>
      <c r="AA3" s="8" t="s">
        <v>123</v>
      </c>
      <c r="AB3" s="8"/>
      <c r="AC3" s="5"/>
      <c r="AD3" s="5"/>
      <c r="AE3" s="12" t="s">
        <v>39</v>
      </c>
      <c r="AF3" s="9"/>
      <c r="AG3" s="9"/>
      <c r="AH3" s="9"/>
      <c r="AI3" s="9"/>
      <c r="AJ3" s="9"/>
      <c r="AK3" s="9"/>
      <c r="AL3" s="9"/>
      <c r="AM3" s="9"/>
      <c r="AN3" s="19" t="s">
        <v>84</v>
      </c>
      <c r="AO3" s="15"/>
      <c r="AP3" s="15"/>
      <c r="AQ3" s="15"/>
      <c r="AR3" s="15"/>
      <c r="AS3" s="17" t="s">
        <v>52</v>
      </c>
      <c r="AT3" s="14"/>
      <c r="AU3" s="14"/>
      <c r="AV3" s="14"/>
      <c r="AW3" s="14"/>
      <c r="AX3" s="14"/>
      <c r="AY3" s="9"/>
      <c r="AZ3" s="9"/>
      <c r="BA3" s="9"/>
      <c r="BB3" s="9"/>
      <c r="BC3" s="19" t="s">
        <v>53</v>
      </c>
      <c r="BD3" s="15"/>
      <c r="BE3" s="5"/>
      <c r="BF3" s="5"/>
      <c r="BG3" s="5"/>
      <c r="BH3" s="5"/>
      <c r="BI3" s="5"/>
      <c r="BJ3" s="5"/>
      <c r="BK3" s="5"/>
      <c r="BL3" s="5"/>
      <c r="BM3" s="5"/>
      <c r="BN3" s="15"/>
      <c r="BO3" s="12" t="s">
        <v>70</v>
      </c>
      <c r="BP3" s="59"/>
      <c r="BQ3" s="9"/>
      <c r="BR3" s="9"/>
      <c r="BS3" s="9"/>
      <c r="BT3" s="9"/>
      <c r="BU3" s="9"/>
      <c r="BV3" s="9"/>
      <c r="BW3" s="9"/>
      <c r="BX3" s="9"/>
      <c r="BY3" s="1"/>
      <c r="BZ3" s="1"/>
      <c r="CA3" s="1"/>
      <c r="CB3" s="1"/>
      <c r="CC3" s="1"/>
      <c r="CD3" s="1"/>
      <c r="CE3" s="1"/>
    </row>
    <row r="4" spans="1:83" x14ac:dyDescent="0.25">
      <c r="A4" s="14"/>
      <c r="B4" s="5" t="s">
        <v>81</v>
      </c>
      <c r="C4" s="5" t="s">
        <v>81</v>
      </c>
      <c r="D4" s="5" t="s">
        <v>81</v>
      </c>
      <c r="E4" s="5" t="s">
        <v>81</v>
      </c>
      <c r="F4" s="5" t="s">
        <v>81</v>
      </c>
      <c r="G4" s="5" t="s">
        <v>81</v>
      </c>
      <c r="H4" s="9" t="s">
        <v>81</v>
      </c>
      <c r="I4" s="9" t="s">
        <v>81</v>
      </c>
      <c r="J4" s="9" t="s">
        <v>81</v>
      </c>
      <c r="K4" s="9" t="s">
        <v>81</v>
      </c>
      <c r="L4" s="9" t="s">
        <v>81</v>
      </c>
      <c r="M4" s="9" t="s">
        <v>81</v>
      </c>
      <c r="N4" s="9" t="s">
        <v>81</v>
      </c>
      <c r="O4" s="9" t="s">
        <v>81</v>
      </c>
      <c r="P4" s="9" t="s">
        <v>81</v>
      </c>
      <c r="Q4" s="9" t="s">
        <v>81</v>
      </c>
      <c r="R4" s="9" t="s">
        <v>81</v>
      </c>
      <c r="S4" s="9" t="s">
        <v>81</v>
      </c>
      <c r="T4" s="9" t="s">
        <v>81</v>
      </c>
      <c r="U4" s="9" t="s">
        <v>81</v>
      </c>
      <c r="V4" s="9" t="s">
        <v>81</v>
      </c>
      <c r="W4" s="9" t="s">
        <v>81</v>
      </c>
      <c r="X4" s="9" t="s">
        <v>81</v>
      </c>
      <c r="Y4" s="9" t="s">
        <v>81</v>
      </c>
      <c r="Z4" s="9" t="s">
        <v>81</v>
      </c>
      <c r="AA4" s="5" t="s">
        <v>38</v>
      </c>
      <c r="AB4" s="5" t="s">
        <v>38</v>
      </c>
      <c r="AC4" s="5" t="s">
        <v>38</v>
      </c>
      <c r="AD4" s="5" t="s">
        <v>38</v>
      </c>
      <c r="AE4" s="9" t="s">
        <v>26</v>
      </c>
      <c r="AF4" s="9" t="s">
        <v>26</v>
      </c>
      <c r="AG4" s="9" t="s">
        <v>26</v>
      </c>
      <c r="AH4" s="9" t="s">
        <v>26</v>
      </c>
      <c r="AI4" s="9" t="s">
        <v>26</v>
      </c>
      <c r="AJ4" s="9" t="s">
        <v>26</v>
      </c>
      <c r="AK4" s="9" t="s">
        <v>26</v>
      </c>
      <c r="AL4" s="9" t="s">
        <v>26</v>
      </c>
      <c r="AM4" s="9" t="s">
        <v>26</v>
      </c>
      <c r="AN4" s="5" t="s">
        <v>75</v>
      </c>
      <c r="AO4" s="5" t="s">
        <v>76</v>
      </c>
      <c r="AP4" s="5" t="s">
        <v>77</v>
      </c>
      <c r="AQ4" s="5" t="s">
        <v>40</v>
      </c>
      <c r="AR4" s="5" t="s">
        <v>110</v>
      </c>
      <c r="AS4" s="14"/>
      <c r="AT4" s="9" t="s">
        <v>45</v>
      </c>
      <c r="AU4" s="9" t="s">
        <v>54</v>
      </c>
      <c r="AV4" s="9" t="s">
        <v>48</v>
      </c>
      <c r="AW4" s="9" t="s">
        <v>48</v>
      </c>
      <c r="AX4" s="9" t="s">
        <v>48</v>
      </c>
      <c r="AY4" s="81" t="s">
        <v>108</v>
      </c>
      <c r="AZ4" s="9"/>
      <c r="BA4" s="9"/>
      <c r="BB4" s="9"/>
      <c r="BC4" s="15"/>
      <c r="BD4" s="5" t="s">
        <v>45</v>
      </c>
      <c r="BE4" s="5" t="s">
        <v>27</v>
      </c>
      <c r="BF4" s="5" t="s">
        <v>54</v>
      </c>
      <c r="BG4" s="5" t="s">
        <v>27</v>
      </c>
      <c r="BH4" s="5" t="s">
        <v>48</v>
      </c>
      <c r="BI4" s="5" t="s">
        <v>48</v>
      </c>
      <c r="BJ4" s="5" t="s">
        <v>48</v>
      </c>
      <c r="BK4" s="5"/>
      <c r="BL4" s="5"/>
      <c r="BM4" s="5"/>
      <c r="BN4" s="80" t="s">
        <v>57</v>
      </c>
      <c r="BO4" s="59" t="s">
        <v>71</v>
      </c>
      <c r="BP4" s="9"/>
      <c r="BQ4" s="9"/>
      <c r="BR4" s="9"/>
      <c r="BS4" s="9"/>
      <c r="BT4" s="9"/>
      <c r="BU4" s="9"/>
      <c r="BV4" s="9"/>
      <c r="BW4" s="9" t="s">
        <v>64</v>
      </c>
      <c r="BX4" s="9" t="s">
        <v>64</v>
      </c>
      <c r="BY4" s="1"/>
      <c r="BZ4" s="1"/>
      <c r="CA4" s="1"/>
      <c r="CB4" s="1"/>
      <c r="CC4" s="1"/>
      <c r="CD4" s="1"/>
      <c r="CE4" s="1"/>
    </row>
    <row r="5" spans="1:83" x14ac:dyDescent="0.25">
      <c r="A5" s="14"/>
      <c r="B5" s="5" t="s">
        <v>30</v>
      </c>
      <c r="C5" s="5" t="s">
        <v>30</v>
      </c>
      <c r="D5" s="5" t="s">
        <v>29</v>
      </c>
      <c r="E5" s="5" t="s">
        <v>29</v>
      </c>
      <c r="F5" s="5" t="s">
        <v>29</v>
      </c>
      <c r="G5" s="5" t="s">
        <v>29</v>
      </c>
      <c r="H5" s="9" t="s">
        <v>30</v>
      </c>
      <c r="I5" s="9" t="s">
        <v>30</v>
      </c>
      <c r="J5" s="9" t="s">
        <v>30</v>
      </c>
      <c r="K5" s="9" t="s">
        <v>30</v>
      </c>
      <c r="L5" s="9" t="s">
        <v>30</v>
      </c>
      <c r="M5" s="9" t="s">
        <v>30</v>
      </c>
      <c r="N5" s="9" t="s">
        <v>30</v>
      </c>
      <c r="O5" s="9" t="s">
        <v>30</v>
      </c>
      <c r="P5" s="9" t="s">
        <v>30</v>
      </c>
      <c r="Q5" s="9" t="s">
        <v>30</v>
      </c>
      <c r="R5" s="9" t="s">
        <v>29</v>
      </c>
      <c r="S5" s="9" t="s">
        <v>29</v>
      </c>
      <c r="T5" s="9" t="s">
        <v>29</v>
      </c>
      <c r="U5" s="9" t="s">
        <v>29</v>
      </c>
      <c r="V5" s="9" t="s">
        <v>29</v>
      </c>
      <c r="W5" s="9" t="s">
        <v>29</v>
      </c>
      <c r="X5" s="9" t="s">
        <v>29</v>
      </c>
      <c r="Y5" s="9" t="s">
        <v>29</v>
      </c>
      <c r="Z5" s="9" t="s">
        <v>29</v>
      </c>
      <c r="AA5" s="5"/>
      <c r="AB5" s="5"/>
      <c r="AC5" s="5"/>
      <c r="AD5" s="5"/>
      <c r="AE5" s="9" t="s">
        <v>29</v>
      </c>
      <c r="AF5" s="9" t="s">
        <v>29</v>
      </c>
      <c r="AG5" s="9" t="s">
        <v>29</v>
      </c>
      <c r="AH5" s="9" t="s">
        <v>29</v>
      </c>
      <c r="AI5" s="9" t="s">
        <v>29</v>
      </c>
      <c r="AJ5" s="9" t="s">
        <v>29</v>
      </c>
      <c r="AK5" s="9" t="s">
        <v>29</v>
      </c>
      <c r="AL5" s="9" t="s">
        <v>29</v>
      </c>
      <c r="AM5" s="9" t="s">
        <v>29</v>
      </c>
      <c r="AN5" s="15"/>
      <c r="AO5" s="15"/>
      <c r="AP5" s="15"/>
      <c r="AQ5" s="15"/>
      <c r="AR5" s="5" t="s">
        <v>111</v>
      </c>
      <c r="AS5" s="14" t="s">
        <v>44</v>
      </c>
      <c r="AT5" s="66">
        <v>2.1801238913132375</v>
      </c>
      <c r="AU5" s="9" t="s">
        <v>47</v>
      </c>
      <c r="AV5" s="9" t="s">
        <v>47</v>
      </c>
      <c r="AW5" s="9" t="s">
        <v>47</v>
      </c>
      <c r="AX5" s="9" t="s">
        <v>47</v>
      </c>
      <c r="AY5" s="81"/>
      <c r="AZ5" s="9" t="s">
        <v>115</v>
      </c>
      <c r="BA5" s="9" t="s">
        <v>115</v>
      </c>
      <c r="BB5" s="9" t="s">
        <v>115</v>
      </c>
      <c r="BC5" s="15" t="s">
        <v>44</v>
      </c>
      <c r="BD5" s="65">
        <v>2.0793834609048778</v>
      </c>
      <c r="BE5" s="5" t="s">
        <v>26</v>
      </c>
      <c r="BF5" s="5" t="s">
        <v>47</v>
      </c>
      <c r="BG5" s="5" t="s">
        <v>60</v>
      </c>
      <c r="BH5" s="5" t="s">
        <v>59</v>
      </c>
      <c r="BI5" s="5" t="s">
        <v>59</v>
      </c>
      <c r="BJ5" s="5" t="s">
        <v>59</v>
      </c>
      <c r="BK5" s="5" t="s">
        <v>56</v>
      </c>
      <c r="BL5" s="5" t="s">
        <v>56</v>
      </c>
      <c r="BM5" s="5" t="s">
        <v>56</v>
      </c>
      <c r="BN5" s="80"/>
      <c r="BO5" s="9" t="s">
        <v>26</v>
      </c>
      <c r="BP5" s="9" t="s">
        <v>26</v>
      </c>
      <c r="BQ5" s="9" t="s">
        <v>26</v>
      </c>
      <c r="BR5" s="9" t="s">
        <v>26</v>
      </c>
      <c r="BS5" s="9" t="s">
        <v>26</v>
      </c>
      <c r="BT5" s="9" t="s">
        <v>26</v>
      </c>
      <c r="BU5" s="9" t="s">
        <v>26</v>
      </c>
      <c r="BV5" s="9" t="s">
        <v>26</v>
      </c>
      <c r="BW5" s="60">
        <v>0.9</v>
      </c>
      <c r="BX5" s="61" t="s">
        <v>65</v>
      </c>
      <c r="BY5" s="1"/>
      <c r="BZ5" s="1"/>
      <c r="CA5" s="1"/>
      <c r="CB5" s="1"/>
      <c r="CC5" s="1"/>
      <c r="CD5" s="1"/>
      <c r="CE5" s="1"/>
    </row>
    <row r="6" spans="1:83" x14ac:dyDescent="0.25">
      <c r="A6" s="14"/>
      <c r="B6" s="5" t="s">
        <v>0</v>
      </c>
      <c r="C6" s="5" t="s">
        <v>69</v>
      </c>
      <c r="D6" s="5" t="s">
        <v>0</v>
      </c>
      <c r="E6" s="6" t="s">
        <v>33</v>
      </c>
      <c r="F6" s="6" t="s">
        <v>34</v>
      </c>
      <c r="G6" s="6" t="s">
        <v>35</v>
      </c>
      <c r="H6" s="9" t="s">
        <v>31</v>
      </c>
      <c r="I6" s="9" t="s">
        <v>31</v>
      </c>
      <c r="J6" s="9" t="s">
        <v>31</v>
      </c>
      <c r="K6" s="9" t="s">
        <v>28</v>
      </c>
      <c r="L6" s="9" t="s">
        <v>28</v>
      </c>
      <c r="M6" s="9" t="s">
        <v>28</v>
      </c>
      <c r="N6" s="9" t="s">
        <v>32</v>
      </c>
      <c r="O6" s="9" t="s">
        <v>32</v>
      </c>
      <c r="P6" s="9" t="s">
        <v>32</v>
      </c>
      <c r="Q6" s="9" t="s">
        <v>69</v>
      </c>
      <c r="R6" s="9" t="s">
        <v>31</v>
      </c>
      <c r="S6" s="9" t="s">
        <v>31</v>
      </c>
      <c r="T6" s="9" t="s">
        <v>31</v>
      </c>
      <c r="U6" s="9" t="s">
        <v>28</v>
      </c>
      <c r="V6" s="9" t="s">
        <v>28</v>
      </c>
      <c r="W6" s="9" t="s">
        <v>28</v>
      </c>
      <c r="X6" s="9" t="s">
        <v>32</v>
      </c>
      <c r="Y6" s="9" t="s">
        <v>32</v>
      </c>
      <c r="Z6" s="9" t="s">
        <v>32</v>
      </c>
      <c r="AA6" s="5" t="s">
        <v>41</v>
      </c>
      <c r="AB6" s="5" t="s">
        <v>31</v>
      </c>
      <c r="AC6" s="5" t="s">
        <v>28</v>
      </c>
      <c r="AD6" s="5" t="s">
        <v>32</v>
      </c>
      <c r="AE6" s="9" t="s">
        <v>31</v>
      </c>
      <c r="AF6" s="9" t="s">
        <v>31</v>
      </c>
      <c r="AG6" s="9" t="s">
        <v>31</v>
      </c>
      <c r="AH6" s="9" t="s">
        <v>28</v>
      </c>
      <c r="AI6" s="9" t="s">
        <v>28</v>
      </c>
      <c r="AJ6" s="9" t="s">
        <v>28</v>
      </c>
      <c r="AK6" s="9" t="s">
        <v>32</v>
      </c>
      <c r="AL6" s="9" t="s">
        <v>32</v>
      </c>
      <c r="AM6" s="9" t="s">
        <v>32</v>
      </c>
      <c r="AN6" s="15"/>
      <c r="AO6" s="15"/>
      <c r="AP6" s="15"/>
      <c r="AQ6" s="15"/>
      <c r="AR6" s="15"/>
      <c r="AS6" s="14" t="s">
        <v>46</v>
      </c>
      <c r="AT6" s="66">
        <v>-0.13421524347282465</v>
      </c>
      <c r="AU6" s="14"/>
      <c r="AV6" s="9" t="s">
        <v>49</v>
      </c>
      <c r="AW6" s="9" t="s">
        <v>50</v>
      </c>
      <c r="AX6" s="9" t="s">
        <v>51</v>
      </c>
      <c r="AY6" s="9"/>
      <c r="AZ6" s="9" t="s">
        <v>49</v>
      </c>
      <c r="BA6" s="9" t="s">
        <v>50</v>
      </c>
      <c r="BB6" s="9" t="s">
        <v>51</v>
      </c>
      <c r="BC6" s="15" t="s">
        <v>58</v>
      </c>
      <c r="BD6" s="65">
        <v>0.25003513080846185</v>
      </c>
      <c r="BE6" s="58" t="s">
        <v>61</v>
      </c>
      <c r="BF6" s="58"/>
      <c r="BG6" s="5"/>
      <c r="BH6" s="5" t="s">
        <v>49</v>
      </c>
      <c r="BI6" s="5" t="s">
        <v>50</v>
      </c>
      <c r="BJ6" s="5" t="s">
        <v>51</v>
      </c>
      <c r="BK6" s="5" t="s">
        <v>49</v>
      </c>
      <c r="BL6" s="5" t="s">
        <v>50</v>
      </c>
      <c r="BM6" s="5" t="s">
        <v>51</v>
      </c>
      <c r="BN6" s="5"/>
      <c r="BO6" s="9" t="s">
        <v>0</v>
      </c>
      <c r="BP6" s="61" t="s">
        <v>33</v>
      </c>
      <c r="BQ6" s="61" t="s">
        <v>34</v>
      </c>
      <c r="BR6" s="61" t="s">
        <v>35</v>
      </c>
      <c r="BS6" s="9" t="s">
        <v>0</v>
      </c>
      <c r="BT6" s="61" t="s">
        <v>33</v>
      </c>
      <c r="BU6" s="61" t="s">
        <v>34</v>
      </c>
      <c r="BV6" s="61" t="s">
        <v>35</v>
      </c>
      <c r="BW6" s="9"/>
      <c r="BX6" s="9"/>
      <c r="BY6" s="1"/>
      <c r="BZ6" s="1"/>
      <c r="CA6" s="1"/>
      <c r="CB6" s="1"/>
      <c r="CC6" s="1"/>
      <c r="CD6" s="1"/>
      <c r="CE6" s="1"/>
    </row>
    <row r="7" spans="1:83" x14ac:dyDescent="0.25">
      <c r="A7" s="14"/>
      <c r="B7" s="5" t="s">
        <v>41</v>
      </c>
      <c r="C7" s="5" t="s">
        <v>41</v>
      </c>
      <c r="D7" s="5" t="s">
        <v>41</v>
      </c>
      <c r="E7" s="5" t="s">
        <v>41</v>
      </c>
      <c r="F7" s="5" t="s">
        <v>41</v>
      </c>
      <c r="G7" s="5" t="s">
        <v>41</v>
      </c>
      <c r="H7" s="10" t="s">
        <v>33</v>
      </c>
      <c r="I7" s="10" t="s">
        <v>34</v>
      </c>
      <c r="J7" s="10" t="s">
        <v>35</v>
      </c>
      <c r="K7" s="10" t="s">
        <v>33</v>
      </c>
      <c r="L7" s="10" t="s">
        <v>34</v>
      </c>
      <c r="M7" s="10" t="s">
        <v>35</v>
      </c>
      <c r="N7" s="10" t="s">
        <v>33</v>
      </c>
      <c r="O7" s="10" t="s">
        <v>34</v>
      </c>
      <c r="P7" s="10" t="s">
        <v>35</v>
      </c>
      <c r="Q7" s="10"/>
      <c r="R7" s="10" t="s">
        <v>33</v>
      </c>
      <c r="S7" s="10" t="s">
        <v>34</v>
      </c>
      <c r="T7" s="10" t="s">
        <v>35</v>
      </c>
      <c r="U7" s="10" t="s">
        <v>33</v>
      </c>
      <c r="V7" s="10" t="s">
        <v>34</v>
      </c>
      <c r="W7" s="10" t="s">
        <v>35</v>
      </c>
      <c r="X7" s="10" t="s">
        <v>33</v>
      </c>
      <c r="Y7" s="10" t="s">
        <v>34</v>
      </c>
      <c r="Z7" s="10" t="s">
        <v>35</v>
      </c>
      <c r="AA7" s="5"/>
      <c r="AB7" s="13"/>
      <c r="AC7" s="13"/>
      <c r="AD7" s="13"/>
      <c r="AE7" s="10" t="s">
        <v>33</v>
      </c>
      <c r="AF7" s="10" t="s">
        <v>34</v>
      </c>
      <c r="AG7" s="10" t="s">
        <v>35</v>
      </c>
      <c r="AH7" s="10" t="s">
        <v>33</v>
      </c>
      <c r="AI7" s="10" t="s">
        <v>34</v>
      </c>
      <c r="AJ7" s="10" t="s">
        <v>35</v>
      </c>
      <c r="AK7" s="10" t="s">
        <v>33</v>
      </c>
      <c r="AL7" s="10" t="s">
        <v>34</v>
      </c>
      <c r="AM7" s="10" t="s">
        <v>35</v>
      </c>
      <c r="AN7" s="15"/>
      <c r="AO7" s="15"/>
      <c r="AP7" s="15"/>
      <c r="AQ7" s="15"/>
      <c r="AR7" s="15"/>
      <c r="AS7" s="14" t="s">
        <v>126</v>
      </c>
      <c r="AT7" s="66">
        <v>0.5385524572850634</v>
      </c>
      <c r="AU7" s="9"/>
      <c r="AV7" s="55"/>
      <c r="AW7" s="55"/>
      <c r="AX7" s="14"/>
      <c r="AY7" s="9"/>
      <c r="AZ7" s="9"/>
      <c r="BA7" s="9"/>
      <c r="BB7" s="9"/>
      <c r="BC7" s="15"/>
      <c r="BD7" s="15"/>
      <c r="BE7" s="5"/>
      <c r="BF7" s="5"/>
      <c r="BG7" s="5"/>
      <c r="BH7" s="18"/>
      <c r="BI7" s="18"/>
      <c r="BJ7" s="5"/>
      <c r="BK7" s="5"/>
      <c r="BL7" s="5"/>
      <c r="BM7" s="5"/>
      <c r="BN7" s="15"/>
      <c r="BO7" s="9" t="s">
        <v>42</v>
      </c>
      <c r="BP7" s="9" t="s">
        <v>42</v>
      </c>
      <c r="BQ7" s="9" t="s">
        <v>42</v>
      </c>
      <c r="BR7" s="9" t="s">
        <v>42</v>
      </c>
      <c r="BS7" s="9" t="s">
        <v>63</v>
      </c>
      <c r="BT7" s="9" t="s">
        <v>63</v>
      </c>
      <c r="BU7" s="9" t="s">
        <v>63</v>
      </c>
      <c r="BV7" s="9" t="s">
        <v>63</v>
      </c>
      <c r="BW7" s="9"/>
      <c r="BX7" s="9"/>
      <c r="BY7" s="1"/>
      <c r="BZ7" s="1"/>
      <c r="CA7" s="1"/>
      <c r="CB7" s="1"/>
      <c r="CC7" s="1"/>
      <c r="CD7" s="1"/>
      <c r="CE7" s="1"/>
    </row>
    <row r="8" spans="1:83" x14ac:dyDescent="0.25">
      <c r="A8" s="14" t="s">
        <v>104</v>
      </c>
      <c r="B8" s="5"/>
      <c r="C8" s="5" t="s">
        <v>97</v>
      </c>
      <c r="D8" s="5"/>
      <c r="E8" s="5"/>
      <c r="F8" s="5"/>
      <c r="G8" s="5"/>
      <c r="H8" s="10"/>
      <c r="I8" s="10"/>
      <c r="J8" s="10"/>
      <c r="K8" s="10"/>
      <c r="L8" s="10"/>
      <c r="M8" s="10"/>
      <c r="N8" s="10"/>
      <c r="O8" s="10"/>
      <c r="P8" s="10"/>
      <c r="Q8" s="10"/>
      <c r="R8" s="10"/>
      <c r="S8" s="10"/>
      <c r="T8" s="10"/>
      <c r="U8" s="10"/>
      <c r="V8" s="10"/>
      <c r="W8" s="10"/>
      <c r="X8" s="10"/>
      <c r="Y8" s="10"/>
      <c r="Z8" s="10"/>
      <c r="AA8" s="5" t="s">
        <v>97</v>
      </c>
      <c r="AB8" s="5" t="s">
        <v>98</v>
      </c>
      <c r="AC8" s="5" t="s">
        <v>98</v>
      </c>
      <c r="AD8" s="5" t="s">
        <v>98</v>
      </c>
      <c r="AE8" s="10"/>
      <c r="AF8" s="10"/>
      <c r="AG8" s="10"/>
      <c r="AH8" s="10"/>
      <c r="AI8" s="10"/>
      <c r="AJ8" s="10"/>
      <c r="AK8" s="10"/>
      <c r="AL8" s="10"/>
      <c r="AM8" s="10"/>
      <c r="AN8" s="5" t="s">
        <v>99</v>
      </c>
      <c r="AO8" s="5" t="s">
        <v>99</v>
      </c>
      <c r="AP8" s="5" t="s">
        <v>99</v>
      </c>
      <c r="AQ8" s="5" t="s">
        <v>99</v>
      </c>
      <c r="AR8" s="5" t="s">
        <v>99</v>
      </c>
      <c r="AS8" s="14"/>
      <c r="AT8" s="20"/>
      <c r="AU8" s="9" t="s">
        <v>97</v>
      </c>
      <c r="AV8" s="55"/>
      <c r="AW8" s="55"/>
      <c r="AX8" s="14"/>
      <c r="AY8" s="9" t="s">
        <v>103</v>
      </c>
      <c r="AZ8" s="9" t="s">
        <v>101</v>
      </c>
      <c r="BA8" s="9" t="s">
        <v>100</v>
      </c>
      <c r="BB8" s="9" t="s">
        <v>101</v>
      </c>
      <c r="BC8" s="15"/>
      <c r="BD8" s="15"/>
      <c r="BE8" s="5"/>
      <c r="BF8" s="5"/>
      <c r="BG8" s="5"/>
      <c r="BH8" s="18"/>
      <c r="BI8" s="18"/>
      <c r="BJ8" s="5"/>
      <c r="BK8" s="5" t="s">
        <v>101</v>
      </c>
      <c r="BL8" s="5" t="s">
        <v>100</v>
      </c>
      <c r="BM8" s="5" t="s">
        <v>101</v>
      </c>
      <c r="BN8" s="5" t="s">
        <v>132</v>
      </c>
      <c r="BO8" s="9" t="s">
        <v>97</v>
      </c>
      <c r="BP8" s="9" t="s">
        <v>133</v>
      </c>
      <c r="BQ8" s="9" t="s">
        <v>133</v>
      </c>
      <c r="BR8" s="9" t="s">
        <v>133</v>
      </c>
      <c r="BS8" s="9" t="s">
        <v>97</v>
      </c>
      <c r="BT8" s="9" t="s">
        <v>133</v>
      </c>
      <c r="BU8" s="9" t="s">
        <v>133</v>
      </c>
      <c r="BV8" s="9" t="s">
        <v>133</v>
      </c>
      <c r="BW8" s="9"/>
      <c r="BX8" s="9"/>
      <c r="BY8" s="1"/>
      <c r="BZ8" s="1"/>
      <c r="CA8" s="1"/>
      <c r="CB8" s="1"/>
      <c r="CC8" s="1"/>
      <c r="CD8" s="1"/>
      <c r="CE8" s="1"/>
    </row>
    <row r="9" spans="1:83" x14ac:dyDescent="0.25">
      <c r="A9" s="14"/>
      <c r="B9" s="5"/>
      <c r="C9" s="5"/>
      <c r="D9" s="5"/>
      <c r="E9" s="5"/>
      <c r="F9" s="5"/>
      <c r="G9" s="5"/>
      <c r="H9" s="10"/>
      <c r="I9" s="10"/>
      <c r="J9" s="10"/>
      <c r="K9" s="10"/>
      <c r="L9" s="10"/>
      <c r="M9" s="10"/>
      <c r="N9" s="10"/>
      <c r="O9" s="10"/>
      <c r="P9" s="10"/>
      <c r="Q9" s="10"/>
      <c r="R9" s="10"/>
      <c r="S9" s="10"/>
      <c r="T9" s="10"/>
      <c r="U9" s="10"/>
      <c r="V9" s="10"/>
      <c r="W9" s="10"/>
      <c r="X9" s="10"/>
      <c r="Y9" s="10"/>
      <c r="Z9" s="10"/>
      <c r="AA9" s="5"/>
      <c r="AB9" s="13"/>
      <c r="AC9" s="13"/>
      <c r="AD9" s="13"/>
      <c r="AE9" s="10"/>
      <c r="AF9" s="10"/>
      <c r="AG9" s="10"/>
      <c r="AH9" s="10"/>
      <c r="AI9" s="10"/>
      <c r="AJ9" s="10"/>
      <c r="AK9" s="10"/>
      <c r="AL9" s="10"/>
      <c r="AM9" s="10"/>
      <c r="AN9" s="15"/>
      <c r="AO9" s="15"/>
      <c r="AP9" s="15"/>
      <c r="AQ9" s="15"/>
      <c r="AR9" s="15"/>
      <c r="AS9" s="14"/>
      <c r="AT9" s="14"/>
      <c r="AU9" s="9"/>
      <c r="AV9" s="14"/>
      <c r="AW9" s="55"/>
      <c r="AX9" s="14"/>
      <c r="AY9" s="16">
        <v>118.93332486892666</v>
      </c>
      <c r="AZ9" s="11">
        <v>1626.0275355286301</v>
      </c>
      <c r="BA9" s="11">
        <v>1626.0275355286301</v>
      </c>
      <c r="BB9" s="11">
        <v>1626.0275355286301</v>
      </c>
      <c r="BC9" s="15" t="s">
        <v>55</v>
      </c>
      <c r="BD9" s="15"/>
      <c r="BE9" s="5"/>
      <c r="BF9" s="5"/>
      <c r="BG9" s="5"/>
      <c r="BH9" s="5"/>
      <c r="BI9" s="18"/>
      <c r="BJ9" s="5"/>
      <c r="BK9" s="7"/>
      <c r="BL9" s="7"/>
      <c r="BM9" s="7"/>
      <c r="BN9" s="15"/>
      <c r="BO9" s="9"/>
      <c r="BP9" s="62"/>
      <c r="BQ9" s="62"/>
      <c r="BR9" s="62"/>
      <c r="BS9" s="9"/>
      <c r="BT9" s="62"/>
      <c r="BU9" s="62"/>
      <c r="BV9" s="62"/>
      <c r="BW9" s="9"/>
      <c r="BX9" s="9"/>
      <c r="BY9" s="1"/>
      <c r="BZ9" s="1"/>
      <c r="CA9" s="1"/>
      <c r="CB9" s="1"/>
      <c r="CC9" s="1"/>
      <c r="CD9" s="1"/>
      <c r="CE9" s="1"/>
    </row>
    <row r="10" spans="1:83" x14ac:dyDescent="0.25">
      <c r="A10" s="9">
        <v>2000</v>
      </c>
      <c r="B10" s="7">
        <f>D10-C10</f>
        <v>5610.3158400000002</v>
      </c>
      <c r="C10" s="7">
        <v>123.22415999999976</v>
      </c>
      <c r="D10" s="7">
        <f t="shared" ref="D10:D26" si="0">BS10+$AA10</f>
        <v>5733.54</v>
      </c>
      <c r="E10" s="7">
        <f t="shared" ref="E10:E25" si="1">BT10+$AA10</f>
        <v>5580.3459999999995</v>
      </c>
      <c r="F10" s="7">
        <f t="shared" ref="F10:F25" si="2">BU10+$AA10</f>
        <v>5719.98</v>
      </c>
      <c r="G10" s="7">
        <f t="shared" ref="G10:G25" si="3">BV10+$AA10</f>
        <v>5911.107</v>
      </c>
      <c r="H10" s="9"/>
      <c r="I10" s="9"/>
      <c r="J10" s="9"/>
      <c r="K10" s="9"/>
      <c r="L10" s="9"/>
      <c r="M10" s="9"/>
      <c r="N10" s="9"/>
      <c r="O10" s="9"/>
      <c r="P10" s="9"/>
      <c r="Q10" s="9"/>
      <c r="R10" s="9"/>
      <c r="S10" s="9"/>
      <c r="T10" s="9"/>
      <c r="U10" s="9"/>
      <c r="V10" s="9"/>
      <c r="W10" s="9"/>
      <c r="X10" s="9"/>
      <c r="Y10" s="9"/>
      <c r="Z10" s="9"/>
      <c r="AA10" s="29">
        <v>1070</v>
      </c>
      <c r="AB10" s="5"/>
      <c r="AC10" s="5"/>
      <c r="AD10" s="5"/>
      <c r="AE10" s="14"/>
      <c r="AF10" s="14"/>
      <c r="AG10" s="14"/>
      <c r="AH10" s="14"/>
      <c r="AI10" s="14"/>
      <c r="AJ10" s="14"/>
      <c r="AK10" s="14"/>
      <c r="AL10" s="14"/>
      <c r="AM10" s="14"/>
      <c r="AN10" s="15"/>
      <c r="AO10" s="15"/>
      <c r="AP10" s="15"/>
      <c r="AQ10" s="15"/>
      <c r="AR10" s="15"/>
      <c r="AS10" s="14" t="s">
        <v>55</v>
      </c>
      <c r="AT10" s="14"/>
      <c r="AU10" s="11">
        <v>3977.5213200000003</v>
      </c>
      <c r="AV10" s="11">
        <f t="shared" ref="AV10:AV37" si="4">10^($AT$5+$AT$6*LOG(AY9)+$AT$7*LOG(AZ10))</f>
        <v>4303.8789364655968</v>
      </c>
      <c r="AW10" s="11">
        <f t="shared" ref="AW10:AW37" si="5">10^($AT$5+$AT$6*LOG(AY9)+$AT$7*LOG(BA10))</f>
        <v>4303.8789364655968</v>
      </c>
      <c r="AX10" s="11">
        <f t="shared" ref="AX10:AX37" si="6">10^($AT$5+$AT$6*LOG(AY9)+$AT$7*LOG(BB10))</f>
        <v>4303.8789364655968</v>
      </c>
      <c r="AY10" s="16">
        <v>127.13972428488259</v>
      </c>
      <c r="AZ10" s="11">
        <v>1646.4035702062192</v>
      </c>
      <c r="BA10" s="11">
        <v>1646.4035702062192</v>
      </c>
      <c r="BB10" s="11">
        <v>1646.4035702062192</v>
      </c>
      <c r="BC10" s="15" t="s">
        <v>62</v>
      </c>
      <c r="BD10" s="15"/>
      <c r="BE10" s="7">
        <f>BQ10</f>
        <v>4656.8689999999997</v>
      </c>
      <c r="BF10" s="7">
        <f t="shared" ref="BF10:BF27" si="7">AU10</f>
        <v>3977.5213200000003</v>
      </c>
      <c r="BG10" s="7">
        <f>BE10-BF10</f>
        <v>679.3476799999994</v>
      </c>
      <c r="BH10" s="7">
        <f t="shared" ref="BH10:BH36" si="8">10^($BD$5+$BD$6*LOG(BK10*$BN10))</f>
        <v>723.14234334550508</v>
      </c>
      <c r="BI10" s="7">
        <f t="shared" ref="BI10:BI36" si="9">10^($BD$5+$BD$6*LOG(BL10*$BN10))</f>
        <v>723.14234334550508</v>
      </c>
      <c r="BJ10" s="7">
        <f t="shared" ref="BJ10:BJ36" si="10">10^($BD$5+$BD$6*LOG(BM10*$BN10))</f>
        <v>723.14234334550508</v>
      </c>
      <c r="BK10" s="7">
        <v>3547.2627499999999</v>
      </c>
      <c r="BL10" s="7">
        <v>3547.2627499999999</v>
      </c>
      <c r="BM10" s="7">
        <v>3547.2627499999999</v>
      </c>
      <c r="BN10" s="21">
        <v>0.37070606019576263</v>
      </c>
      <c r="BO10" s="11">
        <v>4658.4759999999997</v>
      </c>
      <c r="BP10" s="62">
        <v>4502.9930000000004</v>
      </c>
      <c r="BQ10" s="62">
        <v>4656.8689999999997</v>
      </c>
      <c r="BR10" s="62">
        <v>4857.1869999999999</v>
      </c>
      <c r="BS10" s="11">
        <v>4663.54</v>
      </c>
      <c r="BT10" s="62">
        <v>4510.3459999999995</v>
      </c>
      <c r="BU10" s="62">
        <v>4649.9799999999996</v>
      </c>
      <c r="BV10" s="62">
        <v>4841.107</v>
      </c>
      <c r="BW10" s="63">
        <f t="shared" ref="BW10:BW25" si="11">BP10/BQ10</f>
        <v>0.96695719806591096</v>
      </c>
      <c r="BX10" s="63">
        <f t="shared" ref="BX10:BX24" si="12">BR10/BQ10</f>
        <v>1.0430155969601036</v>
      </c>
      <c r="BY10" s="1"/>
      <c r="BZ10" s="1"/>
      <c r="CA10" s="1"/>
      <c r="CB10" s="1"/>
      <c r="CC10" s="1"/>
      <c r="CD10" s="1"/>
      <c r="CE10" s="1"/>
    </row>
    <row r="11" spans="1:83" x14ac:dyDescent="0.25">
      <c r="A11" s="9">
        <v>2001</v>
      </c>
      <c r="B11" s="7">
        <f t="shared" ref="B11:B24" si="13">D11-C11</f>
        <v>5730.6386200000006</v>
      </c>
      <c r="C11" s="7">
        <v>47.469379999999546</v>
      </c>
      <c r="D11" s="7">
        <f t="shared" si="0"/>
        <v>5778.1080000000002</v>
      </c>
      <c r="E11" s="7">
        <f t="shared" si="1"/>
        <v>5677.1459999999997</v>
      </c>
      <c r="F11" s="7">
        <f t="shared" si="2"/>
        <v>5820.0789999999997</v>
      </c>
      <c r="G11" s="7">
        <f t="shared" si="3"/>
        <v>5968.9570000000003</v>
      </c>
      <c r="H11" s="9"/>
      <c r="I11" s="9"/>
      <c r="J11" s="9"/>
      <c r="K11" s="9"/>
      <c r="L11" s="9"/>
      <c r="M11" s="9"/>
      <c r="N11" s="9"/>
      <c r="O11" s="9"/>
      <c r="P11" s="9"/>
      <c r="Q11" s="9"/>
      <c r="R11" s="9"/>
      <c r="S11" s="9"/>
      <c r="T11" s="9"/>
      <c r="U11" s="9"/>
      <c r="V11" s="9"/>
      <c r="W11" s="9"/>
      <c r="X11" s="9"/>
      <c r="Y11" s="9"/>
      <c r="Z11" s="9"/>
      <c r="AA11" s="7">
        <v>1097</v>
      </c>
      <c r="AB11" s="5"/>
      <c r="AC11" s="5"/>
      <c r="AD11" s="5"/>
      <c r="AE11" s="14"/>
      <c r="AF11" s="14"/>
      <c r="AG11" s="14"/>
      <c r="AH11" s="14"/>
      <c r="AI11" s="14"/>
      <c r="AJ11" s="14"/>
      <c r="AK11" s="14"/>
      <c r="AL11" s="14"/>
      <c r="AM11" s="14"/>
      <c r="AN11" s="15"/>
      <c r="AO11" s="15"/>
      <c r="AP11" s="15"/>
      <c r="AQ11" s="15"/>
      <c r="AR11" s="15"/>
      <c r="AS11" s="14"/>
      <c r="AT11" s="14"/>
      <c r="AU11" s="11">
        <v>3999.5327200000006</v>
      </c>
      <c r="AV11" s="11">
        <f t="shared" si="4"/>
        <v>4325.9968030204136</v>
      </c>
      <c r="AW11" s="11">
        <f t="shared" si="5"/>
        <v>4325.9968030204136</v>
      </c>
      <c r="AX11" s="11">
        <f t="shared" si="6"/>
        <v>4325.9968030204136</v>
      </c>
      <c r="AY11" s="16">
        <v>127.26686400916743</v>
      </c>
      <c r="AZ11" s="11">
        <v>1690.0188487353462</v>
      </c>
      <c r="BA11" s="11">
        <v>1690.0188487353462</v>
      </c>
      <c r="BB11" s="11">
        <v>1690.0188487353462</v>
      </c>
      <c r="BC11" s="15"/>
      <c r="BD11" s="15"/>
      <c r="BE11" s="7">
        <f t="shared" ref="BE11:BE27" si="14">BQ11</f>
        <v>4723.8959999999997</v>
      </c>
      <c r="BF11" s="7">
        <f t="shared" si="7"/>
        <v>3999.5327200000006</v>
      </c>
      <c r="BG11" s="7">
        <f t="shared" ref="BG11:BG27" si="15">BE11-BF11</f>
        <v>724.36327999999912</v>
      </c>
      <c r="BH11" s="7">
        <f t="shared" si="8"/>
        <v>745.45662586204628</v>
      </c>
      <c r="BI11" s="7">
        <f t="shared" si="9"/>
        <v>745.45662586204628</v>
      </c>
      <c r="BJ11" s="7">
        <f t="shared" si="10"/>
        <v>745.45662586204628</v>
      </c>
      <c r="BK11" s="7">
        <v>3621.6864999999998</v>
      </c>
      <c r="BL11" s="7">
        <v>3621.6864999999998</v>
      </c>
      <c r="BM11" s="7">
        <v>3621.6864999999998</v>
      </c>
      <c r="BN11" s="21">
        <v>0.41001440986978699</v>
      </c>
      <c r="BO11" s="11">
        <v>4681.1080000000002</v>
      </c>
      <c r="BP11" s="62">
        <v>4583.3069999999998</v>
      </c>
      <c r="BQ11" s="62">
        <v>4723.8959999999997</v>
      </c>
      <c r="BR11" s="62">
        <v>4902.6859999999997</v>
      </c>
      <c r="BS11" s="11">
        <v>4681.1080000000002</v>
      </c>
      <c r="BT11" s="62">
        <v>4580.1459999999997</v>
      </c>
      <c r="BU11" s="62">
        <v>4723.0789999999997</v>
      </c>
      <c r="BV11" s="62">
        <v>4871.9570000000003</v>
      </c>
      <c r="BW11" s="63">
        <f t="shared" si="11"/>
        <v>0.97023876054849645</v>
      </c>
      <c r="BX11" s="63">
        <f t="shared" si="12"/>
        <v>1.0378479966536096</v>
      </c>
      <c r="BY11" s="1"/>
      <c r="BZ11" s="1"/>
      <c r="CA11" s="1"/>
      <c r="CB11" s="1"/>
      <c r="CC11" s="1"/>
      <c r="CD11" s="1"/>
      <c r="CE11" s="1"/>
    </row>
    <row r="12" spans="1:83" x14ac:dyDescent="0.25">
      <c r="A12" s="9">
        <v>2002</v>
      </c>
      <c r="B12" s="7">
        <f t="shared" si="13"/>
        <v>5671.6656000000003</v>
      </c>
      <c r="C12" s="7">
        <v>121.58640000000014</v>
      </c>
      <c r="D12" s="7">
        <f t="shared" si="0"/>
        <v>5793.2520000000004</v>
      </c>
      <c r="E12" s="7">
        <f t="shared" si="1"/>
        <v>5849.3040000000001</v>
      </c>
      <c r="F12" s="7">
        <f t="shared" si="2"/>
        <v>5946.3850000000002</v>
      </c>
      <c r="G12" s="7">
        <f t="shared" si="3"/>
        <v>6089.3249999999998</v>
      </c>
      <c r="H12" s="9"/>
      <c r="I12" s="9"/>
      <c r="J12" s="9"/>
      <c r="K12" s="9"/>
      <c r="L12" s="9"/>
      <c r="M12" s="9"/>
      <c r="N12" s="9"/>
      <c r="O12" s="9"/>
      <c r="P12" s="9"/>
      <c r="Q12" s="9"/>
      <c r="R12" s="9"/>
      <c r="S12" s="9"/>
      <c r="T12" s="9"/>
      <c r="U12" s="9"/>
      <c r="V12" s="9"/>
      <c r="W12" s="9"/>
      <c r="X12" s="9"/>
      <c r="Y12" s="9"/>
      <c r="Z12" s="9"/>
      <c r="AA12" s="7">
        <v>1125</v>
      </c>
      <c r="AB12" s="5"/>
      <c r="AC12" s="5"/>
      <c r="AD12" s="5"/>
      <c r="AE12" s="14"/>
      <c r="AF12" s="14"/>
      <c r="AG12" s="14"/>
      <c r="AH12" s="14"/>
      <c r="AI12" s="14"/>
      <c r="AJ12" s="14"/>
      <c r="AK12" s="14"/>
      <c r="AL12" s="14"/>
      <c r="AM12" s="14"/>
      <c r="AN12" s="15"/>
      <c r="AO12" s="15"/>
      <c r="AP12" s="15"/>
      <c r="AQ12" s="15"/>
      <c r="AR12" s="15"/>
      <c r="AS12" s="14"/>
      <c r="AT12" s="14"/>
      <c r="AU12" s="11">
        <v>4131.2425800000001</v>
      </c>
      <c r="AV12" s="11">
        <f t="shared" si="4"/>
        <v>4421.2080562373258</v>
      </c>
      <c r="AW12" s="11">
        <f t="shared" si="5"/>
        <v>4421.2080562373258</v>
      </c>
      <c r="AX12" s="11">
        <f t="shared" si="6"/>
        <v>4421.2080562373258</v>
      </c>
      <c r="AY12" s="16">
        <v>127.52139773718579</v>
      </c>
      <c r="AZ12" s="11">
        <v>1760.1739929343498</v>
      </c>
      <c r="BA12" s="11">
        <v>1760.1739929343498</v>
      </c>
      <c r="BB12" s="11">
        <v>1760.1739929343498</v>
      </c>
      <c r="BC12" s="15"/>
      <c r="BD12" s="15"/>
      <c r="BE12" s="7">
        <f t="shared" si="14"/>
        <v>4834.3149999999996</v>
      </c>
      <c r="BF12" s="7">
        <f t="shared" si="7"/>
        <v>4131.2425800000001</v>
      </c>
      <c r="BG12" s="7">
        <f t="shared" si="15"/>
        <v>703.07241999999951</v>
      </c>
      <c r="BH12" s="7">
        <f t="shared" si="8"/>
        <v>767.67212335453758</v>
      </c>
      <c r="BI12" s="7">
        <f t="shared" si="9"/>
        <v>767.67212335453758</v>
      </c>
      <c r="BJ12" s="7">
        <f t="shared" si="10"/>
        <v>767.67212335453758</v>
      </c>
      <c r="BK12" s="7">
        <v>3711.0052500000002</v>
      </c>
      <c r="BL12" s="7">
        <v>3711.0052500000002</v>
      </c>
      <c r="BM12" s="7">
        <v>3711.0052500000002</v>
      </c>
      <c r="BN12" s="21">
        <v>0.45001273294820326</v>
      </c>
      <c r="BO12" s="11">
        <v>4668.2520000000004</v>
      </c>
      <c r="BP12" s="62">
        <v>4742.6869999999999</v>
      </c>
      <c r="BQ12" s="62">
        <v>4834.3149999999996</v>
      </c>
      <c r="BR12" s="62">
        <v>4947.8729999999996</v>
      </c>
      <c r="BS12" s="11">
        <v>4668.2520000000004</v>
      </c>
      <c r="BT12" s="62">
        <v>4724.3040000000001</v>
      </c>
      <c r="BU12" s="62">
        <v>4821.3850000000002</v>
      </c>
      <c r="BV12" s="62">
        <v>4964.3249999999998</v>
      </c>
      <c r="BW12" s="63">
        <f t="shared" si="11"/>
        <v>0.98104633231388527</v>
      </c>
      <c r="BX12" s="63">
        <f t="shared" si="12"/>
        <v>1.0234899877231831</v>
      </c>
      <c r="BY12" s="1"/>
      <c r="BZ12" s="1"/>
      <c r="CA12" s="1"/>
      <c r="CB12" s="1"/>
      <c r="CC12" s="1"/>
      <c r="CD12" s="1"/>
      <c r="CE12" s="1"/>
    </row>
    <row r="13" spans="1:83" x14ac:dyDescent="0.25">
      <c r="A13" s="9">
        <v>2003</v>
      </c>
      <c r="B13" s="7">
        <f t="shared" si="13"/>
        <v>6066.0386399999988</v>
      </c>
      <c r="C13" s="7">
        <v>69.603360000000976</v>
      </c>
      <c r="D13" s="7">
        <f t="shared" si="0"/>
        <v>6135.6419999999998</v>
      </c>
      <c r="E13" s="7">
        <f t="shared" si="1"/>
        <v>6052.3519999999999</v>
      </c>
      <c r="F13" s="7">
        <f t="shared" si="2"/>
        <v>6260.4189999999999</v>
      </c>
      <c r="G13" s="7">
        <f t="shared" si="3"/>
        <v>6521.652</v>
      </c>
      <c r="H13" s="9"/>
      <c r="I13" s="9"/>
      <c r="J13" s="9"/>
      <c r="K13" s="9"/>
      <c r="L13" s="9"/>
      <c r="M13" s="9"/>
      <c r="N13" s="9"/>
      <c r="O13" s="9"/>
      <c r="P13" s="9"/>
      <c r="Q13" s="9"/>
      <c r="R13" s="9"/>
      <c r="S13" s="9"/>
      <c r="T13" s="9"/>
      <c r="U13" s="9"/>
      <c r="V13" s="9"/>
      <c r="W13" s="9"/>
      <c r="X13" s="9"/>
      <c r="Y13" s="9"/>
      <c r="Z13" s="9"/>
      <c r="AA13" s="7">
        <v>1092</v>
      </c>
      <c r="AB13" s="5"/>
      <c r="AC13" s="5"/>
      <c r="AD13" s="5"/>
      <c r="AE13" s="14"/>
      <c r="AF13" s="14"/>
      <c r="AG13" s="14"/>
      <c r="AH13" s="14"/>
      <c r="AI13" s="14"/>
      <c r="AJ13" s="14"/>
      <c r="AK13" s="14"/>
      <c r="AL13" s="14"/>
      <c r="AM13" s="14"/>
      <c r="AN13" s="15"/>
      <c r="AO13" s="15"/>
      <c r="AP13" s="15"/>
      <c r="AQ13" s="15"/>
      <c r="AR13" s="15"/>
      <c r="AS13" s="24" t="s">
        <v>90</v>
      </c>
      <c r="AT13" s="14"/>
      <c r="AU13" s="11">
        <v>4355.9149499999994</v>
      </c>
      <c r="AV13" s="11">
        <f t="shared" si="4"/>
        <v>4494.4288513245938</v>
      </c>
      <c r="AW13" s="11">
        <f t="shared" si="5"/>
        <v>4494.4288513245938</v>
      </c>
      <c r="AX13" s="11">
        <f t="shared" si="6"/>
        <v>4494.4288513245938</v>
      </c>
      <c r="AY13" s="16">
        <v>129.05165451003202</v>
      </c>
      <c r="AZ13" s="11">
        <v>1815.589434976351</v>
      </c>
      <c r="BA13" s="11">
        <v>1815.589434976351</v>
      </c>
      <c r="BB13" s="11">
        <v>1815.589434976351</v>
      </c>
      <c r="BC13" s="23" t="s">
        <v>90</v>
      </c>
      <c r="BD13" s="15"/>
      <c r="BE13" s="7">
        <f t="shared" si="14"/>
        <v>5103.3770000000004</v>
      </c>
      <c r="BF13" s="7">
        <f t="shared" si="7"/>
        <v>4355.9149499999994</v>
      </c>
      <c r="BG13" s="7">
        <f t="shared" si="15"/>
        <v>747.462050000001</v>
      </c>
      <c r="BH13" s="7">
        <f t="shared" si="8"/>
        <v>786.64851417705177</v>
      </c>
      <c r="BI13" s="7">
        <f t="shared" si="9"/>
        <v>786.64851417705177</v>
      </c>
      <c r="BJ13" s="7">
        <f t="shared" si="10"/>
        <v>786.64851417705177</v>
      </c>
      <c r="BK13" s="7">
        <v>3798.64</v>
      </c>
      <c r="BL13" s="7">
        <v>3798.64</v>
      </c>
      <c r="BM13" s="7">
        <v>3798.64</v>
      </c>
      <c r="BN13" s="21">
        <v>0.48473245589119301</v>
      </c>
      <c r="BO13" s="11">
        <v>5043.6419999999998</v>
      </c>
      <c r="BP13" s="62">
        <v>4947.3760000000002</v>
      </c>
      <c r="BQ13" s="62">
        <v>5103.3770000000004</v>
      </c>
      <c r="BR13" s="62">
        <v>5325.0630000000001</v>
      </c>
      <c r="BS13" s="11">
        <v>5043.6419999999998</v>
      </c>
      <c r="BT13" s="62">
        <v>4960.3519999999999</v>
      </c>
      <c r="BU13" s="62">
        <v>5168.4189999999999</v>
      </c>
      <c r="BV13" s="62">
        <v>5429.652</v>
      </c>
      <c r="BW13" s="63">
        <f t="shared" si="11"/>
        <v>0.96943180956452946</v>
      </c>
      <c r="BX13" s="63">
        <f t="shared" si="12"/>
        <v>1.0434390796525517</v>
      </c>
      <c r="BY13" s="1"/>
      <c r="BZ13" s="1"/>
      <c r="CA13" s="1"/>
      <c r="CB13" s="1"/>
      <c r="CC13" s="1"/>
      <c r="CD13" s="1"/>
      <c r="CE13" s="1"/>
    </row>
    <row r="14" spans="1:83" x14ac:dyDescent="0.25">
      <c r="A14" s="9">
        <v>2004</v>
      </c>
      <c r="B14" s="7">
        <f t="shared" si="13"/>
        <v>6366.2129600000007</v>
      </c>
      <c r="C14" s="7">
        <v>121.82303999999931</v>
      </c>
      <c r="D14" s="7">
        <f t="shared" si="0"/>
        <v>6488.0360000000001</v>
      </c>
      <c r="E14" s="7">
        <f t="shared" si="1"/>
        <v>6363.4889999999996</v>
      </c>
      <c r="F14" s="7">
        <f t="shared" si="2"/>
        <v>6498.9459999999999</v>
      </c>
      <c r="G14" s="7">
        <f t="shared" si="3"/>
        <v>6671.7780000000002</v>
      </c>
      <c r="H14" s="9"/>
      <c r="I14" s="9"/>
      <c r="J14" s="9"/>
      <c r="K14" s="9"/>
      <c r="L14" s="9"/>
      <c r="M14" s="9"/>
      <c r="N14" s="9"/>
      <c r="O14" s="9"/>
      <c r="P14" s="9"/>
      <c r="Q14" s="9"/>
      <c r="R14" s="9"/>
      <c r="S14" s="9"/>
      <c r="T14" s="9"/>
      <c r="U14" s="9"/>
      <c r="V14" s="9"/>
      <c r="W14" s="9"/>
      <c r="X14" s="9"/>
      <c r="Y14" s="9"/>
      <c r="Z14" s="9"/>
      <c r="AA14" s="7">
        <v>1126</v>
      </c>
      <c r="AB14" s="5"/>
      <c r="AC14" s="5"/>
      <c r="AD14" s="5"/>
      <c r="AE14" s="14"/>
      <c r="AF14" s="14"/>
      <c r="AG14" s="14"/>
      <c r="AH14" s="14"/>
      <c r="AI14" s="14"/>
      <c r="AJ14" s="14"/>
      <c r="AK14" s="14"/>
      <c r="AL14" s="14"/>
      <c r="AM14" s="14"/>
      <c r="AN14" s="15"/>
      <c r="AO14" s="15"/>
      <c r="AP14" s="15"/>
      <c r="AQ14" s="15"/>
      <c r="AR14" s="15"/>
      <c r="AS14" s="14" t="s">
        <v>86</v>
      </c>
      <c r="AT14" s="25">
        <v>2.1945466167423406</v>
      </c>
      <c r="AU14" s="11">
        <v>4602.8511349999999</v>
      </c>
      <c r="AV14" s="11">
        <f t="shared" si="4"/>
        <v>4605.4174735764127</v>
      </c>
      <c r="AW14" s="11">
        <f t="shared" si="5"/>
        <v>4605.4174735764127</v>
      </c>
      <c r="AX14" s="11">
        <f t="shared" si="6"/>
        <v>4605.4174735764127</v>
      </c>
      <c r="AY14" s="16">
        <v>129.05165451003202</v>
      </c>
      <c r="AZ14" s="11">
        <v>1905.3768122826177</v>
      </c>
      <c r="BA14" s="11">
        <v>1905.3768122826177</v>
      </c>
      <c r="BB14" s="11">
        <v>1905.3768122826177</v>
      </c>
      <c r="BC14" s="15" t="s">
        <v>86</v>
      </c>
      <c r="BD14" s="21" t="s">
        <v>91</v>
      </c>
      <c r="BE14" s="7">
        <f t="shared" si="14"/>
        <v>5418.6580000000004</v>
      </c>
      <c r="BF14" s="7">
        <f t="shared" si="7"/>
        <v>4602.8511349999999</v>
      </c>
      <c r="BG14" s="7">
        <f t="shared" si="15"/>
        <v>815.80686500000047</v>
      </c>
      <c r="BH14" s="7">
        <f t="shared" si="8"/>
        <v>808.82747520208363</v>
      </c>
      <c r="BI14" s="7">
        <f t="shared" si="9"/>
        <v>808.82747520208363</v>
      </c>
      <c r="BJ14" s="7">
        <f t="shared" si="10"/>
        <v>808.82747520208363</v>
      </c>
      <c r="BK14" s="7">
        <v>3884.4119999999998</v>
      </c>
      <c r="BL14" s="7">
        <v>3884.4119999999998</v>
      </c>
      <c r="BM14" s="7">
        <v>3884.4119999999998</v>
      </c>
      <c r="BN14" s="21">
        <v>0.52978400000000003</v>
      </c>
      <c r="BO14" s="11">
        <v>5362.0360000000001</v>
      </c>
      <c r="BP14" s="62">
        <v>5266.384</v>
      </c>
      <c r="BQ14" s="62">
        <v>5418.6580000000004</v>
      </c>
      <c r="BR14" s="62">
        <v>5609.9210000000003</v>
      </c>
      <c r="BS14" s="11">
        <v>5362.0360000000001</v>
      </c>
      <c r="BT14" s="62">
        <v>5237.4889999999996</v>
      </c>
      <c r="BU14" s="62">
        <v>5372.9459999999999</v>
      </c>
      <c r="BV14" s="62">
        <v>5545.7780000000002</v>
      </c>
      <c r="BW14" s="63">
        <f t="shared" si="11"/>
        <v>0.97189820800648419</v>
      </c>
      <c r="BX14" s="63">
        <f t="shared" si="12"/>
        <v>1.035297116001785</v>
      </c>
      <c r="BY14" s="1"/>
      <c r="BZ14" s="1"/>
      <c r="CA14" s="1"/>
      <c r="CB14" s="1"/>
      <c r="CC14" s="1"/>
      <c r="CD14" s="1"/>
      <c r="CE14" s="1"/>
    </row>
    <row r="15" spans="1:83" x14ac:dyDescent="0.25">
      <c r="A15" s="9">
        <v>2005</v>
      </c>
      <c r="B15" s="7">
        <f t="shared" si="13"/>
        <v>6471.1768000000011</v>
      </c>
      <c r="C15" s="7">
        <v>151.73419999999899</v>
      </c>
      <c r="D15" s="7">
        <f t="shared" si="0"/>
        <v>6622.9110000000001</v>
      </c>
      <c r="E15" s="7">
        <f t="shared" si="1"/>
        <v>6453.5209999999997</v>
      </c>
      <c r="F15" s="7">
        <f t="shared" si="2"/>
        <v>6580.5169999999998</v>
      </c>
      <c r="G15" s="7">
        <f t="shared" si="3"/>
        <v>6747.6779999999999</v>
      </c>
      <c r="H15" s="9"/>
      <c r="I15" s="9"/>
      <c r="J15" s="9"/>
      <c r="K15" s="9"/>
      <c r="L15" s="9"/>
      <c r="M15" s="9"/>
      <c r="N15" s="9"/>
      <c r="O15" s="9"/>
      <c r="P15" s="9"/>
      <c r="Q15" s="9"/>
      <c r="R15" s="9"/>
      <c r="S15" s="9"/>
      <c r="T15" s="9"/>
      <c r="U15" s="9"/>
      <c r="V15" s="9"/>
      <c r="W15" s="9"/>
      <c r="X15" s="9"/>
      <c r="Y15" s="9"/>
      <c r="Z15" s="9"/>
      <c r="AA15" s="7">
        <v>1088</v>
      </c>
      <c r="AB15" s="5"/>
      <c r="AC15" s="5"/>
      <c r="AD15" s="5"/>
      <c r="AE15" s="14"/>
      <c r="AF15" s="14"/>
      <c r="AG15" s="14"/>
      <c r="AH15" s="14"/>
      <c r="AI15" s="14"/>
      <c r="AJ15" s="14"/>
      <c r="AK15" s="14"/>
      <c r="AL15" s="14"/>
      <c r="AM15" s="14"/>
      <c r="AN15" s="15"/>
      <c r="AO15" s="15"/>
      <c r="AP15" s="15"/>
      <c r="AQ15" s="15"/>
      <c r="AR15" s="15"/>
      <c r="AS15" s="14" t="s">
        <v>87</v>
      </c>
      <c r="AT15" s="56">
        <v>6.5207162691610426E-3</v>
      </c>
      <c r="AU15" s="11">
        <v>4693.6441400000003</v>
      </c>
      <c r="AV15" s="11">
        <f t="shared" si="4"/>
        <v>4706.1444656431877</v>
      </c>
      <c r="AW15" s="11">
        <f t="shared" si="5"/>
        <v>4706.1444656431877</v>
      </c>
      <c r="AX15" s="11">
        <f t="shared" si="6"/>
        <v>4706.1444656431877</v>
      </c>
      <c r="AY15" s="16">
        <v>130.2131194006223</v>
      </c>
      <c r="AZ15" s="11">
        <v>1983.4812931509155</v>
      </c>
      <c r="BA15" s="11">
        <v>1983.4812931509155</v>
      </c>
      <c r="BB15" s="11">
        <v>1983.4812931509155</v>
      </c>
      <c r="BC15" s="15" t="s">
        <v>87</v>
      </c>
      <c r="BD15" s="22">
        <v>0.11106025943827083</v>
      </c>
      <c r="BE15" s="7">
        <f t="shared" si="14"/>
        <v>5481.3890000000001</v>
      </c>
      <c r="BF15" s="7">
        <f t="shared" si="7"/>
        <v>4693.6441400000003</v>
      </c>
      <c r="BG15" s="7">
        <f t="shared" si="15"/>
        <v>787.74485999999979</v>
      </c>
      <c r="BH15" s="7">
        <f t="shared" si="8"/>
        <v>841.05872779954939</v>
      </c>
      <c r="BI15" s="7">
        <f t="shared" si="9"/>
        <v>841.05872779954939</v>
      </c>
      <c r="BJ15" s="7">
        <f t="shared" si="10"/>
        <v>841.05872779954939</v>
      </c>
      <c r="BK15" s="7">
        <v>3975.0785000000001</v>
      </c>
      <c r="BL15" s="7">
        <v>3975.0785000000001</v>
      </c>
      <c r="BM15" s="7">
        <v>3975.0785000000001</v>
      </c>
      <c r="BN15" s="21">
        <v>0.60527200000000003</v>
      </c>
      <c r="BO15" s="11">
        <v>5506.2389999999996</v>
      </c>
      <c r="BP15" s="62">
        <v>5368.7259999999997</v>
      </c>
      <c r="BQ15" s="62">
        <v>5481.3890000000001</v>
      </c>
      <c r="BR15" s="62">
        <v>5653.47</v>
      </c>
      <c r="BS15" s="11">
        <v>5534.9110000000001</v>
      </c>
      <c r="BT15" s="62">
        <v>5365.5209999999997</v>
      </c>
      <c r="BU15" s="62">
        <v>5492.5169999999998</v>
      </c>
      <c r="BV15" s="62">
        <v>5659.6779999999999</v>
      </c>
      <c r="BW15" s="63">
        <f t="shared" si="11"/>
        <v>0.97944626809007707</v>
      </c>
      <c r="BX15" s="63">
        <f t="shared" si="12"/>
        <v>1.0313936850677812</v>
      </c>
      <c r="BY15" s="1"/>
      <c r="BZ15" s="1"/>
      <c r="CA15" s="1"/>
      <c r="CB15" s="1"/>
      <c r="CC15" s="1"/>
      <c r="CD15" s="1"/>
      <c r="CE15" s="1"/>
    </row>
    <row r="16" spans="1:83" x14ac:dyDescent="0.25">
      <c r="A16" s="9">
        <v>2006</v>
      </c>
      <c r="B16" s="7">
        <f t="shared" si="13"/>
        <v>6803.2937900000006</v>
      </c>
      <c r="C16" s="7">
        <v>129.7172099999998</v>
      </c>
      <c r="D16" s="7">
        <f t="shared" si="0"/>
        <v>6933.0110000000004</v>
      </c>
      <c r="E16" s="7">
        <f t="shared" si="1"/>
        <v>6800.64</v>
      </c>
      <c r="F16" s="7">
        <f t="shared" si="2"/>
        <v>6939.4920000000002</v>
      </c>
      <c r="G16" s="7">
        <f t="shared" si="3"/>
        <v>7139.7430000000004</v>
      </c>
      <c r="H16" s="9"/>
      <c r="I16" s="9"/>
      <c r="J16" s="9"/>
      <c r="K16" s="9"/>
      <c r="L16" s="9"/>
      <c r="M16" s="9"/>
      <c r="N16" s="9"/>
      <c r="O16" s="9"/>
      <c r="P16" s="9"/>
      <c r="Q16" s="9"/>
      <c r="R16" s="9"/>
      <c r="S16" s="9"/>
      <c r="T16" s="9"/>
      <c r="U16" s="9"/>
      <c r="V16" s="9"/>
      <c r="W16" s="9"/>
      <c r="X16" s="9"/>
      <c r="Y16" s="9"/>
      <c r="Z16" s="9"/>
      <c r="AA16" s="7">
        <v>1158</v>
      </c>
      <c r="AB16" s="5"/>
      <c r="AC16" s="5"/>
      <c r="AD16" s="5"/>
      <c r="AE16" s="14"/>
      <c r="AF16" s="14"/>
      <c r="AG16" s="14"/>
      <c r="AH16" s="14"/>
      <c r="AI16" s="14"/>
      <c r="AJ16" s="14"/>
      <c r="AK16" s="14"/>
      <c r="AL16" s="14"/>
      <c r="AM16" s="14"/>
      <c r="AN16" s="15"/>
      <c r="AO16" s="15"/>
      <c r="AP16" s="15"/>
      <c r="AQ16" s="15"/>
      <c r="AR16" s="15"/>
      <c r="AS16" s="14" t="s">
        <v>88</v>
      </c>
      <c r="AT16" s="56">
        <v>3.2865545655688085E-5</v>
      </c>
      <c r="AU16" s="11">
        <v>4859.1673399999991</v>
      </c>
      <c r="AV16" s="11">
        <f t="shared" si="4"/>
        <v>4819.8338813366245</v>
      </c>
      <c r="AW16" s="11">
        <f t="shared" si="5"/>
        <v>4819.8338813366245</v>
      </c>
      <c r="AX16" s="11">
        <f t="shared" si="6"/>
        <v>4819.8338813366245</v>
      </c>
      <c r="AY16" s="16">
        <v>130.99439811702601</v>
      </c>
      <c r="AZ16" s="11">
        <v>2078.0081776773072</v>
      </c>
      <c r="BA16" s="11">
        <v>2078.0081776773072</v>
      </c>
      <c r="BB16" s="11">
        <v>2078.0081776773072</v>
      </c>
      <c r="BC16" s="15" t="s">
        <v>88</v>
      </c>
      <c r="BD16" s="22">
        <v>-1.1339975820522243E-2</v>
      </c>
      <c r="BE16" s="7">
        <f t="shared" si="14"/>
        <v>5780.0770000000002</v>
      </c>
      <c r="BF16" s="7">
        <f t="shared" si="7"/>
        <v>4859.1673399999991</v>
      </c>
      <c r="BG16" s="7">
        <f t="shared" si="15"/>
        <v>920.90966000000117</v>
      </c>
      <c r="BH16" s="7">
        <f t="shared" si="8"/>
        <v>861.998931642191</v>
      </c>
      <c r="BI16" s="7">
        <f t="shared" si="9"/>
        <v>861.998931642191</v>
      </c>
      <c r="BJ16" s="7">
        <f t="shared" si="10"/>
        <v>861.998931642191</v>
      </c>
      <c r="BK16" s="7">
        <v>4070.7434999999996</v>
      </c>
      <c r="BL16" s="7">
        <v>4070.7434999999996</v>
      </c>
      <c r="BM16" s="7">
        <v>4070.7434999999996</v>
      </c>
      <c r="BN16" s="21">
        <v>0.65213599999999994</v>
      </c>
      <c r="BO16" s="11">
        <v>5726.0640000000003</v>
      </c>
      <c r="BP16" s="62">
        <v>5634.518</v>
      </c>
      <c r="BQ16" s="62">
        <v>5780.0770000000002</v>
      </c>
      <c r="BR16" s="62">
        <v>5957.0169999999998</v>
      </c>
      <c r="BS16" s="11">
        <v>5775.0110000000004</v>
      </c>
      <c r="BT16" s="62">
        <v>5642.64</v>
      </c>
      <c r="BU16" s="62">
        <v>5781.4920000000002</v>
      </c>
      <c r="BV16" s="62">
        <v>5981.7430000000004</v>
      </c>
      <c r="BW16" s="63">
        <f t="shared" si="11"/>
        <v>0.97481711748822719</v>
      </c>
      <c r="BX16" s="63">
        <f t="shared" si="12"/>
        <v>1.0306120489398325</v>
      </c>
      <c r="BY16" s="1"/>
      <c r="BZ16" s="1"/>
      <c r="CA16" s="1"/>
      <c r="CB16" s="1"/>
      <c r="CC16" s="1"/>
      <c r="CD16" s="1"/>
      <c r="CE16" s="1"/>
    </row>
    <row r="17" spans="1:83" x14ac:dyDescent="0.25">
      <c r="A17" s="9">
        <v>2007</v>
      </c>
      <c r="B17" s="7">
        <f t="shared" si="13"/>
        <v>7165.7809299999999</v>
      </c>
      <c r="C17" s="7">
        <v>184.64007000000001</v>
      </c>
      <c r="D17" s="7">
        <f t="shared" si="0"/>
        <v>7350.4210000000003</v>
      </c>
      <c r="E17" s="7">
        <f t="shared" si="1"/>
        <v>6832.3010000000004</v>
      </c>
      <c r="F17" s="7">
        <f t="shared" si="2"/>
        <v>7040.4260000000004</v>
      </c>
      <c r="G17" s="7">
        <f t="shared" si="3"/>
        <v>7282.8720000000003</v>
      </c>
      <c r="H17" s="9"/>
      <c r="I17" s="9"/>
      <c r="J17" s="9"/>
      <c r="K17" s="9"/>
      <c r="L17" s="9"/>
      <c r="M17" s="9"/>
      <c r="N17" s="9"/>
      <c r="O17" s="9"/>
      <c r="P17" s="9"/>
      <c r="Q17" s="9"/>
      <c r="R17" s="9"/>
      <c r="S17" s="9"/>
      <c r="T17" s="9"/>
      <c r="U17" s="9"/>
      <c r="V17" s="9"/>
      <c r="W17" s="9"/>
      <c r="X17" s="9"/>
      <c r="Y17" s="9"/>
      <c r="Z17" s="9"/>
      <c r="AA17" s="7">
        <v>1120</v>
      </c>
      <c r="AB17" s="5"/>
      <c r="AC17" s="5"/>
      <c r="AD17" s="5"/>
      <c r="AE17" s="14"/>
      <c r="AF17" s="14"/>
      <c r="AG17" s="14"/>
      <c r="AH17" s="14"/>
      <c r="AI17" s="14"/>
      <c r="AJ17" s="14"/>
      <c r="AK17" s="14"/>
      <c r="AL17" s="14"/>
      <c r="AM17" s="14"/>
      <c r="AN17" s="15"/>
      <c r="AO17" s="15"/>
      <c r="AP17" s="15"/>
      <c r="AQ17" s="15"/>
      <c r="AR17" s="15"/>
      <c r="AS17" s="14" t="s">
        <v>89</v>
      </c>
      <c r="AT17" s="25">
        <v>0.83907018543186251</v>
      </c>
      <c r="AU17" s="11">
        <v>4840.1963999999998</v>
      </c>
      <c r="AV17" s="11">
        <f t="shared" si="4"/>
        <v>4897.2601507556838</v>
      </c>
      <c r="AW17" s="11">
        <f t="shared" si="5"/>
        <v>4897.2601507556838</v>
      </c>
      <c r="AX17" s="11">
        <f t="shared" si="6"/>
        <v>4897.2601507556838</v>
      </c>
      <c r="AY17" s="16">
        <v>140.94997237391999</v>
      </c>
      <c r="AZ17" s="11">
        <v>2143.6112026888959</v>
      </c>
      <c r="BA17" s="11">
        <v>2143.6112026888959</v>
      </c>
      <c r="BB17" s="11">
        <v>2143.6112026888959</v>
      </c>
      <c r="BC17" s="15" t="s">
        <v>89</v>
      </c>
      <c r="BD17" s="21">
        <v>0.25038289023457888</v>
      </c>
      <c r="BE17" s="7">
        <f t="shared" si="14"/>
        <v>5876.1310000000003</v>
      </c>
      <c r="BF17" s="7">
        <f t="shared" si="7"/>
        <v>4840.1963999999998</v>
      </c>
      <c r="BG17" s="7">
        <f t="shared" si="15"/>
        <v>1035.9346000000005</v>
      </c>
      <c r="BH17" s="7">
        <f t="shared" si="8"/>
        <v>876.0940016980644</v>
      </c>
      <c r="BI17" s="7">
        <f t="shared" si="9"/>
        <v>876.0940016980644</v>
      </c>
      <c r="BJ17" s="7">
        <f t="shared" si="10"/>
        <v>876.0940016980644</v>
      </c>
      <c r="BK17" s="7">
        <v>4176.4830000000002</v>
      </c>
      <c r="BL17" s="7">
        <v>4176.4830000000002</v>
      </c>
      <c r="BM17" s="7">
        <v>4176.4830000000002</v>
      </c>
      <c r="BN17" s="21">
        <v>0.67822399999999994</v>
      </c>
      <c r="BO17" s="11">
        <v>6156.1469999999999</v>
      </c>
      <c r="BP17" s="62">
        <v>5678.9690000000001</v>
      </c>
      <c r="BQ17" s="62">
        <v>5876.1310000000003</v>
      </c>
      <c r="BR17" s="62">
        <v>6133.857</v>
      </c>
      <c r="BS17" s="11">
        <v>6230.4210000000003</v>
      </c>
      <c r="BT17" s="62">
        <v>5712.3010000000004</v>
      </c>
      <c r="BU17" s="62">
        <v>5920.4260000000004</v>
      </c>
      <c r="BV17" s="62">
        <v>6162.8720000000003</v>
      </c>
      <c r="BW17" s="63">
        <f t="shared" si="11"/>
        <v>0.96644696995352886</v>
      </c>
      <c r="BX17" s="63">
        <f t="shared" si="12"/>
        <v>1.0438598118387761</v>
      </c>
      <c r="BY17" s="1"/>
      <c r="BZ17" s="1"/>
      <c r="CA17" s="1"/>
      <c r="CB17" s="1"/>
      <c r="CC17" s="1"/>
      <c r="CD17" s="1"/>
      <c r="CE17" s="1"/>
    </row>
    <row r="18" spans="1:83" x14ac:dyDescent="0.25">
      <c r="A18" s="9">
        <v>2008</v>
      </c>
      <c r="B18" s="7">
        <f t="shared" si="13"/>
        <v>7419.5806599999996</v>
      </c>
      <c r="C18" s="7">
        <v>245.11034000000018</v>
      </c>
      <c r="D18" s="7">
        <f t="shared" si="0"/>
        <v>7664.6909999999998</v>
      </c>
      <c r="E18" s="7">
        <f t="shared" si="1"/>
        <v>7254.2669999999998</v>
      </c>
      <c r="F18" s="7">
        <f t="shared" si="2"/>
        <v>7450.1790000000001</v>
      </c>
      <c r="G18" s="7">
        <f t="shared" si="3"/>
        <v>7732.1890000000003</v>
      </c>
      <c r="H18" s="9"/>
      <c r="I18" s="9"/>
      <c r="J18" s="9"/>
      <c r="K18" s="9"/>
      <c r="L18" s="9"/>
      <c r="M18" s="9"/>
      <c r="N18" s="9"/>
      <c r="O18" s="9"/>
      <c r="P18" s="9"/>
      <c r="Q18" s="9"/>
      <c r="R18" s="9"/>
      <c r="S18" s="9"/>
      <c r="T18" s="9"/>
      <c r="U18" s="9"/>
      <c r="V18" s="9"/>
      <c r="W18" s="9"/>
      <c r="X18" s="9"/>
      <c r="Y18" s="9"/>
      <c r="Z18" s="9"/>
      <c r="AA18" s="7">
        <v>1179</v>
      </c>
      <c r="AB18" s="5"/>
      <c r="AC18" s="5"/>
      <c r="AD18" s="5"/>
      <c r="AE18" s="14"/>
      <c r="AF18" s="14"/>
      <c r="AG18" s="14"/>
      <c r="AH18" s="14"/>
      <c r="AI18" s="14"/>
      <c r="AJ18" s="14"/>
      <c r="AK18" s="14"/>
      <c r="AL18" s="14"/>
      <c r="AM18" s="14"/>
      <c r="AN18" s="15"/>
      <c r="AO18" s="15"/>
      <c r="AP18" s="15"/>
      <c r="AQ18" s="15"/>
      <c r="AR18" s="15"/>
      <c r="AS18" s="14"/>
      <c r="AT18" s="14"/>
      <c r="AU18" s="11">
        <v>4931.1174420000007</v>
      </c>
      <c r="AV18" s="11">
        <f t="shared" si="4"/>
        <v>4931.3484107474733</v>
      </c>
      <c r="AW18" s="11">
        <f t="shared" si="5"/>
        <v>4931.3484107474733</v>
      </c>
      <c r="AX18" s="11">
        <f t="shared" si="6"/>
        <v>4931.3484107474733</v>
      </c>
      <c r="AY18" s="16">
        <v>146.7289212412507</v>
      </c>
      <c r="AZ18" s="11">
        <v>2211.4026632621521</v>
      </c>
      <c r="BA18" s="11">
        <v>2211.4026632621521</v>
      </c>
      <c r="BB18" s="11">
        <v>2211.4026632621521</v>
      </c>
      <c r="BC18" s="15"/>
      <c r="BD18" s="15"/>
      <c r="BE18" s="7">
        <f t="shared" si="14"/>
        <v>6084.7510000000002</v>
      </c>
      <c r="BF18" s="7">
        <f t="shared" si="7"/>
        <v>4931.1174420000007</v>
      </c>
      <c r="BG18" s="7">
        <f t="shared" si="15"/>
        <v>1153.6335579999995</v>
      </c>
      <c r="BH18" s="7">
        <f t="shared" si="8"/>
        <v>892.05116456017288</v>
      </c>
      <c r="BI18" s="7">
        <f t="shared" si="9"/>
        <v>892.05116456017288</v>
      </c>
      <c r="BJ18" s="7">
        <f t="shared" si="10"/>
        <v>892.05116456017288</v>
      </c>
      <c r="BK18" s="7">
        <v>4289.4795000000004</v>
      </c>
      <c r="BL18" s="7">
        <v>4289.4795000000004</v>
      </c>
      <c r="BM18" s="7">
        <v>4289.4795000000004</v>
      </c>
      <c r="BN18" s="21">
        <v>0.70979199999999998</v>
      </c>
      <c r="BO18" s="11">
        <v>6485.6909999999998</v>
      </c>
      <c r="BP18" s="62">
        <v>5823.9520000000002</v>
      </c>
      <c r="BQ18" s="62">
        <v>6084.7510000000002</v>
      </c>
      <c r="BR18" s="62">
        <v>6371.0150000000003</v>
      </c>
      <c r="BS18" s="11">
        <v>6485.6909999999998</v>
      </c>
      <c r="BT18" s="62">
        <v>6075.2669999999998</v>
      </c>
      <c r="BU18" s="62">
        <v>6271.1790000000001</v>
      </c>
      <c r="BV18" s="62">
        <v>6553.1890000000003</v>
      </c>
      <c r="BW18" s="63">
        <f t="shared" si="11"/>
        <v>0.95713891989992694</v>
      </c>
      <c r="BX18" s="63">
        <f t="shared" si="12"/>
        <v>1.0470461322082039</v>
      </c>
      <c r="BY18" s="1"/>
      <c r="BZ18" s="1"/>
      <c r="CA18" s="1"/>
      <c r="CB18" s="1"/>
      <c r="CC18" s="1"/>
      <c r="CD18" s="1"/>
      <c r="CE18" s="1"/>
    </row>
    <row r="19" spans="1:83" x14ac:dyDescent="0.25">
      <c r="A19" s="9">
        <v>2009</v>
      </c>
      <c r="B19" s="7">
        <f t="shared" si="13"/>
        <v>6961.2505080000001</v>
      </c>
      <c r="C19" s="7">
        <v>243.62949200000003</v>
      </c>
      <c r="D19" s="7">
        <f t="shared" si="0"/>
        <v>7204.88</v>
      </c>
      <c r="E19" s="7">
        <f t="shared" si="1"/>
        <v>6954.107</v>
      </c>
      <c r="F19" s="7">
        <f t="shared" si="2"/>
        <v>7140.1549999999997</v>
      </c>
      <c r="G19" s="7">
        <f t="shared" si="3"/>
        <v>7406.5640000000003</v>
      </c>
      <c r="H19" s="9"/>
      <c r="I19" s="9"/>
      <c r="J19" s="9"/>
      <c r="K19" s="9"/>
      <c r="L19" s="9"/>
      <c r="M19" s="9"/>
      <c r="N19" s="9"/>
      <c r="O19" s="9"/>
      <c r="P19" s="9"/>
      <c r="Q19" s="9"/>
      <c r="R19" s="9"/>
      <c r="S19" s="9"/>
      <c r="T19" s="9"/>
      <c r="U19" s="9"/>
      <c r="V19" s="9"/>
      <c r="W19" s="9"/>
      <c r="X19" s="9"/>
      <c r="Y19" s="9"/>
      <c r="Z19" s="9"/>
      <c r="AA19" s="7">
        <v>1164</v>
      </c>
      <c r="AB19" s="5"/>
      <c r="AC19" s="5"/>
      <c r="AD19" s="5"/>
      <c r="AE19" s="14"/>
      <c r="AF19" s="14"/>
      <c r="AG19" s="14"/>
      <c r="AH19" s="14"/>
      <c r="AI19" s="14"/>
      <c r="AJ19" s="14"/>
      <c r="AK19" s="14"/>
      <c r="AL19" s="14"/>
      <c r="AM19" s="14"/>
      <c r="AN19" s="15"/>
      <c r="AO19" s="15"/>
      <c r="AP19" s="15"/>
      <c r="AQ19" s="15"/>
      <c r="AR19" s="15"/>
      <c r="AS19" s="14"/>
      <c r="AT19" s="14"/>
      <c r="AU19" s="11">
        <v>4986.3534569999993</v>
      </c>
      <c r="AV19" s="11">
        <f t="shared" si="4"/>
        <v>4906.5239274719816</v>
      </c>
      <c r="AW19" s="11">
        <f t="shared" si="5"/>
        <v>4906.5239274719816</v>
      </c>
      <c r="AX19" s="11">
        <f t="shared" si="6"/>
        <v>4906.5239274719816</v>
      </c>
      <c r="AY19" s="16">
        <v>165.80368100261327</v>
      </c>
      <c r="AZ19" s="11">
        <v>2212.8250147238987</v>
      </c>
      <c r="BA19" s="11">
        <v>2212.8250147238987</v>
      </c>
      <c r="BB19" s="11">
        <v>2212.8250147238987</v>
      </c>
      <c r="BC19" s="15"/>
      <c r="BD19" s="15"/>
      <c r="BE19" s="7">
        <f t="shared" si="14"/>
        <v>5955.1689999999999</v>
      </c>
      <c r="BF19" s="7">
        <f t="shared" si="7"/>
        <v>4986.3534569999993</v>
      </c>
      <c r="BG19" s="7">
        <f t="shared" si="15"/>
        <v>968.81554300000062</v>
      </c>
      <c r="BH19" s="7">
        <f t="shared" si="8"/>
        <v>909.32384856246688</v>
      </c>
      <c r="BI19" s="7">
        <f t="shared" si="9"/>
        <v>909.32384856246688</v>
      </c>
      <c r="BJ19" s="7">
        <f t="shared" si="10"/>
        <v>909.32384856246688</v>
      </c>
      <c r="BK19" s="7">
        <v>4377.5334999999995</v>
      </c>
      <c r="BL19" s="7">
        <v>4377.5334999999995</v>
      </c>
      <c r="BM19" s="7">
        <v>4377.5334999999995</v>
      </c>
      <c r="BN19" s="21">
        <v>0.75095999999999996</v>
      </c>
      <c r="BO19" s="11">
        <v>6040.88</v>
      </c>
      <c r="BP19" s="62">
        <v>5765.03</v>
      </c>
      <c r="BQ19" s="62">
        <v>5955.1689999999999</v>
      </c>
      <c r="BR19" s="62">
        <v>6220.4970000000003</v>
      </c>
      <c r="BS19" s="11">
        <v>6040.88</v>
      </c>
      <c r="BT19" s="62">
        <v>5790.107</v>
      </c>
      <c r="BU19" s="62">
        <v>5976.1549999999997</v>
      </c>
      <c r="BV19" s="62">
        <v>6242.5640000000003</v>
      </c>
      <c r="BW19" s="63">
        <f t="shared" si="11"/>
        <v>0.96807160300572492</v>
      </c>
      <c r="BX19" s="63">
        <f t="shared" si="12"/>
        <v>1.0445542351526884</v>
      </c>
      <c r="BY19" s="1"/>
      <c r="BZ19" s="1"/>
      <c r="CA19" s="1"/>
      <c r="CB19" s="1"/>
      <c r="CC19" s="1"/>
      <c r="CD19" s="1"/>
      <c r="CE19" s="1"/>
    </row>
    <row r="20" spans="1:83" x14ac:dyDescent="0.25">
      <c r="A20" s="9">
        <v>2010</v>
      </c>
      <c r="B20" s="7">
        <f t="shared" si="13"/>
        <v>6534.4445579999983</v>
      </c>
      <c r="C20" s="7">
        <v>398.96944200000144</v>
      </c>
      <c r="D20" s="7">
        <f t="shared" si="0"/>
        <v>6933.4139999999998</v>
      </c>
      <c r="E20" s="7">
        <f t="shared" si="1"/>
        <v>6835.5940000000001</v>
      </c>
      <c r="F20" s="7">
        <f t="shared" si="2"/>
        <v>6984.7730000000001</v>
      </c>
      <c r="G20" s="7">
        <f t="shared" si="3"/>
        <v>7185.4009999999998</v>
      </c>
      <c r="H20" s="9"/>
      <c r="I20" s="9"/>
      <c r="J20" s="9"/>
      <c r="K20" s="9"/>
      <c r="L20" s="9"/>
      <c r="M20" s="9"/>
      <c r="N20" s="9"/>
      <c r="O20" s="9"/>
      <c r="P20" s="9"/>
      <c r="Q20" s="9"/>
      <c r="R20" s="9"/>
      <c r="S20" s="9"/>
      <c r="T20" s="9"/>
      <c r="U20" s="9"/>
      <c r="V20" s="9"/>
      <c r="W20" s="9"/>
      <c r="X20" s="9"/>
      <c r="Y20" s="9"/>
      <c r="Z20" s="9"/>
      <c r="AA20" s="7">
        <v>1205</v>
      </c>
      <c r="AB20" s="5"/>
      <c r="AC20" s="5"/>
      <c r="AD20" s="5"/>
      <c r="AE20" s="14"/>
      <c r="AF20" s="14"/>
      <c r="AG20" s="14"/>
      <c r="AH20" s="14"/>
      <c r="AI20" s="14"/>
      <c r="AJ20" s="14"/>
      <c r="AK20" s="14"/>
      <c r="AL20" s="14"/>
      <c r="AM20" s="14"/>
      <c r="AN20" s="15"/>
      <c r="AO20" s="15"/>
      <c r="AP20" s="15"/>
      <c r="AQ20" s="15"/>
      <c r="AR20" s="15"/>
      <c r="AS20" s="14"/>
      <c r="AT20" s="14"/>
      <c r="AU20" s="11">
        <v>4879.7831040000001</v>
      </c>
      <c r="AV20" s="11">
        <f t="shared" si="4"/>
        <v>4867.6121589702962</v>
      </c>
      <c r="AW20" s="11">
        <f t="shared" si="5"/>
        <v>4867.6121589702962</v>
      </c>
      <c r="AX20" s="11">
        <f t="shared" si="6"/>
        <v>4867.6121589702962</v>
      </c>
      <c r="AY20" s="16">
        <v>182.21824542187198</v>
      </c>
      <c r="AZ20" s="11">
        <v>2247.7819315575052</v>
      </c>
      <c r="BA20" s="11">
        <v>2247.7819315575052</v>
      </c>
      <c r="BB20" s="11">
        <v>2247.7819315575052</v>
      </c>
      <c r="BC20" s="15"/>
      <c r="BD20" s="15"/>
      <c r="BE20" s="7">
        <f t="shared" si="14"/>
        <v>5743.0590000000002</v>
      </c>
      <c r="BF20" s="7">
        <f t="shared" si="7"/>
        <v>4879.7831040000001</v>
      </c>
      <c r="BG20" s="7">
        <f t="shared" si="15"/>
        <v>863.2758960000001</v>
      </c>
      <c r="BH20" s="7">
        <f t="shared" si="8"/>
        <v>915.52844693839188</v>
      </c>
      <c r="BI20" s="7">
        <f t="shared" si="9"/>
        <v>915.52844693839188</v>
      </c>
      <c r="BJ20" s="7">
        <f t="shared" si="10"/>
        <v>915.52844693839188</v>
      </c>
      <c r="BK20" s="7">
        <v>4448.2752499999997</v>
      </c>
      <c r="BL20" s="7">
        <v>4448.2752499999997</v>
      </c>
      <c r="BM20" s="7">
        <v>4448.2752499999997</v>
      </c>
      <c r="BN20" s="21">
        <v>0.75939199999999996</v>
      </c>
      <c r="BO20" s="11">
        <v>5728.4139999999998</v>
      </c>
      <c r="BP20" s="62">
        <v>5601.6589999999997</v>
      </c>
      <c r="BQ20" s="62">
        <v>5743.0590000000002</v>
      </c>
      <c r="BR20" s="62">
        <v>5939.902</v>
      </c>
      <c r="BS20" s="11">
        <v>5728.4139999999998</v>
      </c>
      <c r="BT20" s="62">
        <v>5630.5940000000001</v>
      </c>
      <c r="BU20" s="62">
        <v>5779.7730000000001</v>
      </c>
      <c r="BV20" s="62">
        <v>5980.4009999999998</v>
      </c>
      <c r="BW20" s="63">
        <f t="shared" si="11"/>
        <v>0.97537897486339586</v>
      </c>
      <c r="BX20" s="63">
        <f t="shared" si="12"/>
        <v>1.0342749395400603</v>
      </c>
      <c r="BY20" s="1"/>
      <c r="BZ20" s="1"/>
      <c r="CA20" s="1"/>
      <c r="CB20" s="1"/>
      <c r="CC20" s="1"/>
      <c r="CD20" s="1"/>
      <c r="CE20" s="1"/>
    </row>
    <row r="21" spans="1:83" x14ac:dyDescent="0.25">
      <c r="A21" s="9">
        <v>2011</v>
      </c>
      <c r="B21" s="7">
        <f t="shared" si="13"/>
        <v>6878.051559999999</v>
      </c>
      <c r="C21" s="7">
        <v>306.6204400000006</v>
      </c>
      <c r="D21" s="7">
        <f t="shared" si="0"/>
        <v>7184.6719999999996</v>
      </c>
      <c r="E21" s="7">
        <f t="shared" si="1"/>
        <v>6813.3649999999998</v>
      </c>
      <c r="F21" s="7">
        <f t="shared" si="2"/>
        <v>7041.723</v>
      </c>
      <c r="G21" s="7">
        <f t="shared" si="3"/>
        <v>7306.7070000000003</v>
      </c>
      <c r="H21" s="9"/>
      <c r="I21" s="9"/>
      <c r="J21" s="9"/>
      <c r="K21" s="9"/>
      <c r="L21" s="9"/>
      <c r="M21" s="9"/>
      <c r="N21" s="9"/>
      <c r="O21" s="9"/>
      <c r="P21" s="9"/>
      <c r="Q21" s="9"/>
      <c r="R21" s="9"/>
      <c r="S21" s="9"/>
      <c r="T21" s="9"/>
      <c r="U21" s="9"/>
      <c r="V21" s="9"/>
      <c r="W21" s="9"/>
      <c r="X21" s="9"/>
      <c r="Y21" s="9"/>
      <c r="Z21" s="9"/>
      <c r="AA21" s="7">
        <v>1181</v>
      </c>
      <c r="AB21" s="5"/>
      <c r="AC21" s="5"/>
      <c r="AD21" s="5"/>
      <c r="AE21" s="14"/>
      <c r="AF21" s="14"/>
      <c r="AG21" s="14"/>
      <c r="AH21" s="14"/>
      <c r="AI21" s="14"/>
      <c r="AJ21" s="14"/>
      <c r="AK21" s="14"/>
      <c r="AL21" s="14"/>
      <c r="AM21" s="14"/>
      <c r="AN21" s="15"/>
      <c r="AO21" s="15"/>
      <c r="AP21" s="15"/>
      <c r="AQ21" s="15"/>
      <c r="AR21" s="15"/>
      <c r="AS21" s="14"/>
      <c r="AT21" s="14"/>
      <c r="AU21" s="11">
        <v>4783.2799768000004</v>
      </c>
      <c r="AV21" s="11">
        <f t="shared" si="4"/>
        <v>4843.2591773433214</v>
      </c>
      <c r="AW21" s="11">
        <f t="shared" si="5"/>
        <v>4843.2591773433214</v>
      </c>
      <c r="AX21" s="11">
        <f t="shared" si="6"/>
        <v>4843.2591773433214</v>
      </c>
      <c r="AY21" s="16">
        <v>188.41366576621564</v>
      </c>
      <c r="AZ21" s="11">
        <v>2279.9575223333991</v>
      </c>
      <c r="BA21" s="11">
        <v>2279.9575223333991</v>
      </c>
      <c r="BB21" s="11">
        <v>2279.9575223333991</v>
      </c>
      <c r="BC21" s="15"/>
      <c r="BD21" s="15"/>
      <c r="BE21" s="7">
        <f t="shared" si="14"/>
        <v>5811.3630000000003</v>
      </c>
      <c r="BF21" s="7">
        <f t="shared" si="7"/>
        <v>4783.2799768000004</v>
      </c>
      <c r="BG21" s="7">
        <f t="shared" si="15"/>
        <v>1028.0830231999998</v>
      </c>
      <c r="BH21" s="7">
        <f t="shared" si="8"/>
        <v>923.02189392874516</v>
      </c>
      <c r="BI21" s="7">
        <f t="shared" si="9"/>
        <v>923.02189392874516</v>
      </c>
      <c r="BJ21" s="7">
        <f t="shared" si="10"/>
        <v>923.02189392874516</v>
      </c>
      <c r="BK21" s="7">
        <v>4533.6442500000003</v>
      </c>
      <c r="BL21" s="7">
        <v>4533.6442500000003</v>
      </c>
      <c r="BM21" s="7">
        <v>4533.6442500000003</v>
      </c>
      <c r="BN21" s="21">
        <v>0.76978400000000002</v>
      </c>
      <c r="BO21" s="11">
        <v>6003.6719999999996</v>
      </c>
      <c r="BP21" s="62">
        <v>5599.2910000000002</v>
      </c>
      <c r="BQ21" s="62">
        <v>5811.3630000000003</v>
      </c>
      <c r="BR21" s="62">
        <v>6111.9759999999997</v>
      </c>
      <c r="BS21" s="11">
        <v>6003.6719999999996</v>
      </c>
      <c r="BT21" s="62">
        <v>5632.3649999999998</v>
      </c>
      <c r="BU21" s="62">
        <v>5860.723</v>
      </c>
      <c r="BV21" s="62">
        <v>6125.7070000000003</v>
      </c>
      <c r="BW21" s="63">
        <f t="shared" si="11"/>
        <v>0.96350735619165417</v>
      </c>
      <c r="BX21" s="63">
        <f t="shared" si="12"/>
        <v>1.0517284843504009</v>
      </c>
      <c r="BY21" s="1"/>
      <c r="BZ21" s="1"/>
      <c r="CA21" s="1"/>
      <c r="CB21" s="1"/>
      <c r="CC21" s="1"/>
      <c r="CD21" s="1"/>
      <c r="CE21" s="1"/>
    </row>
    <row r="22" spans="1:83" x14ac:dyDescent="0.25">
      <c r="A22" s="9">
        <v>2012</v>
      </c>
      <c r="B22" s="7">
        <f t="shared" si="13"/>
        <v>6761.0722940000014</v>
      </c>
      <c r="C22" s="7">
        <v>172.75470599999881</v>
      </c>
      <c r="D22" s="7">
        <f t="shared" si="0"/>
        <v>6933.8270000000002</v>
      </c>
      <c r="E22" s="7">
        <f t="shared" si="1"/>
        <v>6751.0649999999996</v>
      </c>
      <c r="F22" s="7">
        <f t="shared" si="2"/>
        <v>6926.7359999999999</v>
      </c>
      <c r="G22" s="7">
        <f t="shared" si="3"/>
        <v>7185.9449999999997</v>
      </c>
      <c r="H22" s="9"/>
      <c r="I22" s="9"/>
      <c r="J22" s="9"/>
      <c r="K22" s="9"/>
      <c r="L22" s="9"/>
      <c r="M22" s="9"/>
      <c r="N22" s="9"/>
      <c r="O22" s="9"/>
      <c r="P22" s="9"/>
      <c r="Q22" s="9"/>
      <c r="R22" s="9"/>
      <c r="S22" s="9"/>
      <c r="T22" s="9"/>
      <c r="U22" s="9"/>
      <c r="V22" s="9"/>
      <c r="W22" s="9"/>
      <c r="X22" s="9"/>
      <c r="Y22" s="9"/>
      <c r="Z22" s="9"/>
      <c r="AA22" s="7">
        <v>1188</v>
      </c>
      <c r="AB22" s="5"/>
      <c r="AC22" s="5"/>
      <c r="AD22" s="5"/>
      <c r="AE22" s="14"/>
      <c r="AF22" s="14"/>
      <c r="AG22" s="14"/>
      <c r="AH22" s="14"/>
      <c r="AI22" s="14"/>
      <c r="AJ22" s="14"/>
      <c r="AK22" s="14"/>
      <c r="AL22" s="14"/>
      <c r="AM22" s="14"/>
      <c r="AN22" s="15"/>
      <c r="AO22" s="15"/>
      <c r="AP22" s="15"/>
      <c r="AQ22" s="15"/>
      <c r="AR22" s="15"/>
      <c r="AS22" s="14"/>
      <c r="AT22" s="14"/>
      <c r="AU22" s="11">
        <v>4790.5404099999996</v>
      </c>
      <c r="AV22" s="11">
        <f t="shared" si="4"/>
        <v>4837.3142626738281</v>
      </c>
      <c r="AW22" s="11">
        <f t="shared" si="5"/>
        <v>4837.3142626738281</v>
      </c>
      <c r="AX22" s="11">
        <f t="shared" si="6"/>
        <v>4837.3142626738281</v>
      </c>
      <c r="AY22" s="16">
        <v>209.51599633203179</v>
      </c>
      <c r="AZ22" s="11">
        <v>2293.7973293238879</v>
      </c>
      <c r="BA22" s="11">
        <v>2293.7973293238879</v>
      </c>
      <c r="BB22" s="11">
        <v>2293.7973293238879</v>
      </c>
      <c r="BC22" s="15"/>
      <c r="BD22" s="15"/>
      <c r="BE22" s="7">
        <f t="shared" si="14"/>
        <v>5734.87</v>
      </c>
      <c r="BF22" s="7">
        <f t="shared" si="7"/>
        <v>4790.5404099999996</v>
      </c>
      <c r="BG22" s="7">
        <f t="shared" si="15"/>
        <v>944.32959000000028</v>
      </c>
      <c r="BH22" s="7">
        <f t="shared" si="8"/>
        <v>929.37806946844182</v>
      </c>
      <c r="BI22" s="7">
        <f t="shared" si="9"/>
        <v>929.37806946844182</v>
      </c>
      <c r="BJ22" s="7">
        <f t="shared" si="10"/>
        <v>929.37806946844182</v>
      </c>
      <c r="BK22" s="7">
        <v>4623.2855</v>
      </c>
      <c r="BL22" s="7">
        <v>4623.2855</v>
      </c>
      <c r="BM22" s="7">
        <v>4623.2855</v>
      </c>
      <c r="BN22" s="21">
        <v>0.775864</v>
      </c>
      <c r="BO22" s="11">
        <v>5692.95</v>
      </c>
      <c r="BP22" s="62">
        <v>5545.6710000000003</v>
      </c>
      <c r="BQ22" s="62">
        <v>5734.87</v>
      </c>
      <c r="BR22" s="62">
        <v>5967.8509999999997</v>
      </c>
      <c r="BS22" s="11">
        <v>5745.8270000000002</v>
      </c>
      <c r="BT22" s="62">
        <v>5563.0649999999996</v>
      </c>
      <c r="BU22" s="62">
        <v>5738.7359999999999</v>
      </c>
      <c r="BV22" s="62">
        <v>5997.9449999999997</v>
      </c>
      <c r="BW22" s="63">
        <f t="shared" si="11"/>
        <v>0.9670090167693427</v>
      </c>
      <c r="BX22" s="63">
        <f t="shared" si="12"/>
        <v>1.0406253323963752</v>
      </c>
      <c r="BY22" s="1"/>
      <c r="BZ22" s="1"/>
      <c r="CA22" s="1"/>
      <c r="CB22" s="1"/>
      <c r="CC22" s="1"/>
      <c r="CD22" s="1"/>
      <c r="CE22" s="1"/>
    </row>
    <row r="23" spans="1:83" x14ac:dyDescent="0.25">
      <c r="A23" s="9">
        <v>2013</v>
      </c>
      <c r="B23" s="7">
        <f t="shared" si="13"/>
        <v>6520.6877520000007</v>
      </c>
      <c r="C23" s="7">
        <v>248.10424799999964</v>
      </c>
      <c r="D23" s="7">
        <f t="shared" si="0"/>
        <v>6768.7920000000004</v>
      </c>
      <c r="E23" s="7">
        <f t="shared" si="1"/>
        <v>6727.1109999999999</v>
      </c>
      <c r="F23" s="7">
        <f t="shared" si="2"/>
        <v>6862.8519999999999</v>
      </c>
      <c r="G23" s="7">
        <f t="shared" si="3"/>
        <v>7053.23</v>
      </c>
      <c r="H23" s="9"/>
      <c r="I23" s="9"/>
      <c r="J23" s="9"/>
      <c r="K23" s="9"/>
      <c r="L23" s="9"/>
      <c r="M23" s="9"/>
      <c r="N23" s="9"/>
      <c r="O23" s="9"/>
      <c r="P23" s="9"/>
      <c r="Q23" s="9"/>
      <c r="R23" s="9"/>
      <c r="S23" s="9"/>
      <c r="T23" s="9"/>
      <c r="U23" s="9"/>
      <c r="V23" s="9"/>
      <c r="W23" s="9"/>
      <c r="X23" s="9"/>
      <c r="Y23" s="9"/>
      <c r="Z23" s="9"/>
      <c r="AA23" s="7">
        <v>1267</v>
      </c>
      <c r="AB23" s="5"/>
      <c r="AC23" s="5"/>
      <c r="AD23" s="5"/>
      <c r="AE23" s="14"/>
      <c r="AF23" s="14"/>
      <c r="AG23" s="14"/>
      <c r="AH23" s="14"/>
      <c r="AI23" s="14"/>
      <c r="AJ23" s="14"/>
      <c r="AK23" s="14"/>
      <c r="AL23" s="14"/>
      <c r="AM23" s="14"/>
      <c r="AN23" s="15"/>
      <c r="AO23" s="15"/>
      <c r="AP23" s="15"/>
      <c r="AQ23" s="15"/>
      <c r="AR23" s="15"/>
      <c r="AS23" s="14"/>
      <c r="AT23" s="14"/>
      <c r="AU23" s="11">
        <v>4834.0203179999999</v>
      </c>
      <c r="AV23" s="11">
        <f t="shared" si="4"/>
        <v>4796.9994302107734</v>
      </c>
      <c r="AW23" s="11">
        <f t="shared" si="5"/>
        <v>4796.9994302107734</v>
      </c>
      <c r="AX23" s="11">
        <f t="shared" si="6"/>
        <v>4796.9994302107734</v>
      </c>
      <c r="AY23" s="16">
        <v>243.66710373415302</v>
      </c>
      <c r="AZ23" s="11">
        <v>2318.9753886192102</v>
      </c>
      <c r="BA23" s="11">
        <v>2318.9753886192102</v>
      </c>
      <c r="BB23" s="11">
        <v>2318.9753886192102</v>
      </c>
      <c r="BC23" s="15"/>
      <c r="BD23" s="15"/>
      <c r="BE23" s="7">
        <f t="shared" si="14"/>
        <v>5622.8459999999995</v>
      </c>
      <c r="BF23" s="7">
        <f t="shared" si="7"/>
        <v>4834.0203179999999</v>
      </c>
      <c r="BG23" s="7">
        <f t="shared" si="15"/>
        <v>788.82568199999969</v>
      </c>
      <c r="BH23" s="7">
        <f t="shared" si="8"/>
        <v>936.15235160113332</v>
      </c>
      <c r="BI23" s="7">
        <f t="shared" si="9"/>
        <v>936.15235160113332</v>
      </c>
      <c r="BJ23" s="7">
        <f t="shared" si="10"/>
        <v>936.15235160113332</v>
      </c>
      <c r="BK23" s="7">
        <v>4698.9800000000005</v>
      </c>
      <c r="BL23" s="7">
        <v>4698.9800000000005</v>
      </c>
      <c r="BM23" s="7">
        <v>4698.9800000000005</v>
      </c>
      <c r="BN23" s="21">
        <v>0.78586400000000012</v>
      </c>
      <c r="BO23" s="11">
        <v>5435.8969999999999</v>
      </c>
      <c r="BP23" s="62">
        <v>5473.6329999999998</v>
      </c>
      <c r="BQ23" s="62">
        <v>5622.8459999999995</v>
      </c>
      <c r="BR23" s="62">
        <v>5841.7529999999997</v>
      </c>
      <c r="BS23" s="11">
        <v>5501.7920000000004</v>
      </c>
      <c r="BT23" s="62">
        <v>5460.1109999999999</v>
      </c>
      <c r="BU23" s="62">
        <v>5595.8519999999999</v>
      </c>
      <c r="BV23" s="62">
        <v>5786.23</v>
      </c>
      <c r="BW23" s="63">
        <f t="shared" si="11"/>
        <v>0.97346308257419822</v>
      </c>
      <c r="BX23" s="63">
        <f t="shared" si="12"/>
        <v>1.0389317082488121</v>
      </c>
      <c r="BY23" s="1"/>
      <c r="BZ23" s="1"/>
      <c r="CA23" s="1"/>
      <c r="CB23" s="1"/>
      <c r="CC23" s="1"/>
      <c r="CD23" s="1"/>
      <c r="CE23" s="1"/>
    </row>
    <row r="24" spans="1:83" x14ac:dyDescent="0.25">
      <c r="A24" s="9">
        <v>2014</v>
      </c>
      <c r="B24" s="7">
        <f t="shared" si="13"/>
        <v>6646.6955640000006</v>
      </c>
      <c r="C24" s="7">
        <v>234.62543599999901</v>
      </c>
      <c r="D24" s="7">
        <f t="shared" si="0"/>
        <v>6881.3209999999999</v>
      </c>
      <c r="E24" s="7">
        <f t="shared" si="1"/>
        <v>6905.6549999999997</v>
      </c>
      <c r="F24" s="7">
        <f t="shared" si="2"/>
        <v>7064.4160000000002</v>
      </c>
      <c r="G24" s="7">
        <f t="shared" si="3"/>
        <v>7255.2650000000003</v>
      </c>
      <c r="H24" s="9"/>
      <c r="I24" s="9"/>
      <c r="J24" s="9"/>
      <c r="K24" s="9"/>
      <c r="L24" s="9"/>
      <c r="M24" s="9"/>
      <c r="N24" s="9"/>
      <c r="O24" s="9"/>
      <c r="P24" s="9"/>
      <c r="Q24" s="9"/>
      <c r="R24" s="9"/>
      <c r="S24" s="9"/>
      <c r="T24" s="9"/>
      <c r="U24" s="9"/>
      <c r="V24" s="9"/>
      <c r="W24" s="9"/>
      <c r="X24" s="9"/>
      <c r="Y24" s="9"/>
      <c r="Z24" s="9"/>
      <c r="AA24" s="7">
        <v>1404</v>
      </c>
      <c r="AB24" s="5"/>
      <c r="AC24" s="5"/>
      <c r="AD24" s="5"/>
      <c r="AE24" s="14"/>
      <c r="AF24" s="14"/>
      <c r="AG24" s="14"/>
      <c r="AH24" s="14"/>
      <c r="AI24" s="14"/>
      <c r="AJ24" s="14"/>
      <c r="AK24" s="14"/>
      <c r="AL24" s="14"/>
      <c r="AM24" s="14"/>
      <c r="AN24" s="15"/>
      <c r="AO24" s="15"/>
      <c r="AP24" s="15"/>
      <c r="AQ24" s="15"/>
      <c r="AR24" s="15"/>
      <c r="AS24" s="14"/>
      <c r="AT24" s="14"/>
      <c r="AU24" s="11">
        <v>4740.0318350000016</v>
      </c>
      <c r="AV24" s="11">
        <f t="shared" si="4"/>
        <v>4708.9511537547924</v>
      </c>
      <c r="AW24" s="11">
        <f t="shared" si="5"/>
        <v>4708.9511537547924</v>
      </c>
      <c r="AX24" s="11">
        <f t="shared" si="6"/>
        <v>4708.9511537547924</v>
      </c>
      <c r="AY24" s="16">
        <v>247.07844318643114</v>
      </c>
      <c r="AZ24" s="11">
        <v>2326.4862451987606</v>
      </c>
      <c r="BA24" s="11">
        <v>2326.4862451987606</v>
      </c>
      <c r="BB24" s="11">
        <v>2326.4862451987606</v>
      </c>
      <c r="BC24" s="15"/>
      <c r="BD24" s="15"/>
      <c r="BE24" s="7">
        <f t="shared" si="14"/>
        <v>5682.8389999999999</v>
      </c>
      <c r="BF24" s="7">
        <f t="shared" si="7"/>
        <v>4740.0318350000016</v>
      </c>
      <c r="BG24" s="7">
        <f t="shared" si="15"/>
        <v>942.80716499999835</v>
      </c>
      <c r="BH24" s="7">
        <f t="shared" si="8"/>
        <v>941.79038683293561</v>
      </c>
      <c r="BI24" s="7">
        <f t="shared" si="9"/>
        <v>941.79038683293561</v>
      </c>
      <c r="BJ24" s="7">
        <f t="shared" si="10"/>
        <v>941.79038683293561</v>
      </c>
      <c r="BK24" s="7">
        <v>4762.0947500000002</v>
      </c>
      <c r="BL24" s="7">
        <v>4762.0947500000002</v>
      </c>
      <c r="BM24" s="7">
        <v>4762.0947500000002</v>
      </c>
      <c r="BN24" s="21">
        <v>0.79429599999999989</v>
      </c>
      <c r="BO24" s="11">
        <v>5477.3209999999999</v>
      </c>
      <c r="BP24" s="62">
        <v>5523.2780000000002</v>
      </c>
      <c r="BQ24" s="62">
        <v>5682.8389999999999</v>
      </c>
      <c r="BR24" s="62">
        <v>5899.277</v>
      </c>
      <c r="BS24" s="11">
        <v>5477.3209999999999</v>
      </c>
      <c r="BT24" s="62">
        <v>5501.6549999999997</v>
      </c>
      <c r="BU24" s="62">
        <v>5660.4160000000002</v>
      </c>
      <c r="BV24" s="62">
        <v>5851.2650000000003</v>
      </c>
      <c r="BW24" s="63">
        <f t="shared" si="11"/>
        <v>0.97192230855035666</v>
      </c>
      <c r="BX24" s="63">
        <f t="shared" si="12"/>
        <v>1.0380862452728292</v>
      </c>
      <c r="BY24" s="1"/>
      <c r="BZ24" s="1"/>
      <c r="CA24" s="1"/>
      <c r="CB24" s="1"/>
      <c r="CC24" s="1"/>
      <c r="CD24" s="1"/>
      <c r="CE24" s="1"/>
    </row>
    <row r="25" spans="1:83" x14ac:dyDescent="0.25">
      <c r="A25" s="9">
        <v>2015</v>
      </c>
      <c r="B25" s="7">
        <f>D25-C25</f>
        <v>7125.4655400000001</v>
      </c>
      <c r="C25" s="7">
        <v>285.5</v>
      </c>
      <c r="D25" s="7">
        <f t="shared" si="0"/>
        <v>7410.9655400000001</v>
      </c>
      <c r="E25" s="7">
        <f t="shared" si="1"/>
        <v>7090.4655400000001</v>
      </c>
      <c r="F25" s="7">
        <f t="shared" si="2"/>
        <v>7300.8655399999998</v>
      </c>
      <c r="G25" s="7">
        <f t="shared" si="3"/>
        <v>7575.66554</v>
      </c>
      <c r="H25" s="9"/>
      <c r="I25" s="9"/>
      <c r="J25" s="9"/>
      <c r="K25" s="9"/>
      <c r="L25" s="9"/>
      <c r="M25" s="9"/>
      <c r="N25" s="9"/>
      <c r="O25" s="9"/>
      <c r="P25" s="9"/>
      <c r="Q25" s="9"/>
      <c r="R25" s="9"/>
      <c r="S25" s="9"/>
      <c r="T25" s="9"/>
      <c r="U25" s="9"/>
      <c r="V25" s="9"/>
      <c r="W25" s="9"/>
      <c r="X25" s="9"/>
      <c r="Y25" s="9"/>
      <c r="Z25" s="9"/>
      <c r="AA25" s="7">
        <v>1616.1724540000002</v>
      </c>
      <c r="AB25" s="5"/>
      <c r="AC25" s="5"/>
      <c r="AD25" s="5"/>
      <c r="AE25" s="14"/>
      <c r="AF25" s="14"/>
      <c r="AG25" s="14"/>
      <c r="AH25" s="14"/>
      <c r="AI25" s="14"/>
      <c r="AJ25" s="14"/>
      <c r="AK25" s="14"/>
      <c r="AL25" s="14"/>
      <c r="AM25" s="14"/>
      <c r="AN25" s="15"/>
      <c r="AO25" s="15"/>
      <c r="AP25" s="15"/>
      <c r="AQ25" s="15"/>
      <c r="AR25" s="15"/>
      <c r="AS25" s="14"/>
      <c r="AT25" s="14"/>
      <c r="AU25" s="9">
        <v>4702</v>
      </c>
      <c r="AV25" s="11">
        <f t="shared" si="4"/>
        <v>4742.0363138310204</v>
      </c>
      <c r="AW25" s="11">
        <f t="shared" si="5"/>
        <v>4742.0363138310204</v>
      </c>
      <c r="AX25" s="11">
        <f t="shared" si="6"/>
        <v>4742.0363138310204</v>
      </c>
      <c r="AY25" s="16">
        <v>246.33720785687183</v>
      </c>
      <c r="AZ25" s="11">
        <v>2365.1096451992876</v>
      </c>
      <c r="BA25" s="11">
        <v>2365.1096451992876</v>
      </c>
      <c r="BB25" s="11">
        <v>2365.1096451992876</v>
      </c>
      <c r="BC25" s="15"/>
      <c r="BD25" s="15"/>
      <c r="BE25" s="7">
        <f t="shared" si="14"/>
        <v>5684.6930859999993</v>
      </c>
      <c r="BF25" s="5">
        <f t="shared" si="7"/>
        <v>4702</v>
      </c>
      <c r="BG25" s="7">
        <f t="shared" si="15"/>
        <v>982.69308599999931</v>
      </c>
      <c r="BH25" s="7">
        <f t="shared" si="8"/>
        <v>947.88094863935373</v>
      </c>
      <c r="BI25" s="7">
        <f t="shared" si="9"/>
        <v>947.88094863935373</v>
      </c>
      <c r="BJ25" s="7">
        <f t="shared" si="10"/>
        <v>947.88094863935373</v>
      </c>
      <c r="BK25" s="7">
        <v>4823.3577500000001</v>
      </c>
      <c r="BL25" s="7">
        <v>4823.3577500000001</v>
      </c>
      <c r="BM25" s="7">
        <v>4823.3577500000001</v>
      </c>
      <c r="BN25" s="21">
        <v>0.80468800000000007</v>
      </c>
      <c r="BO25" s="11">
        <v>5794.7930859999997</v>
      </c>
      <c r="BP25" s="11">
        <v>5474.2930859999997</v>
      </c>
      <c r="BQ25" s="11">
        <v>5684.6930859999993</v>
      </c>
      <c r="BR25" s="11">
        <v>5959.4930859999995</v>
      </c>
      <c r="BS25" s="11">
        <v>5794.7930859999997</v>
      </c>
      <c r="BT25" s="11">
        <v>5474.2930859999997</v>
      </c>
      <c r="BU25" s="11">
        <v>5684.6930859999993</v>
      </c>
      <c r="BV25" s="11">
        <v>5959.4930859999995</v>
      </c>
      <c r="BW25" s="63">
        <f t="shared" si="11"/>
        <v>0.96298832728223038</v>
      </c>
      <c r="BX25" s="63">
        <f>BR25/BQ25</f>
        <v>1.0483403406028664</v>
      </c>
      <c r="BY25" s="1"/>
      <c r="BZ25" s="1"/>
      <c r="CA25" s="1"/>
      <c r="CB25" s="1"/>
      <c r="CC25" s="1"/>
      <c r="CD25" s="1"/>
      <c r="CE25" s="1"/>
    </row>
    <row r="26" spans="1:83" x14ac:dyDescent="0.25">
      <c r="A26" s="9">
        <v>2016</v>
      </c>
      <c r="B26" s="7">
        <f>D26-C26</f>
        <v>7207</v>
      </c>
      <c r="C26" s="5">
        <v>247</v>
      </c>
      <c r="D26" s="7">
        <f t="shared" si="0"/>
        <v>7454</v>
      </c>
      <c r="E26" s="7">
        <f t="shared" ref="E26:G27" si="16">BT26+$AA26</f>
        <v>7303.63</v>
      </c>
      <c r="F26" s="7">
        <f t="shared" si="16"/>
        <v>7479.88</v>
      </c>
      <c r="G26" s="7">
        <f t="shared" si="16"/>
        <v>7782.76</v>
      </c>
      <c r="H26" s="39"/>
      <c r="I26" s="39"/>
      <c r="J26" s="39"/>
      <c r="K26" s="39"/>
      <c r="L26" s="39"/>
      <c r="M26" s="39"/>
      <c r="N26" s="39"/>
      <c r="O26" s="39"/>
      <c r="P26" s="39"/>
      <c r="Q26" s="11"/>
      <c r="R26" s="39"/>
      <c r="S26" s="39"/>
      <c r="T26" s="39"/>
      <c r="U26" s="39"/>
      <c r="V26" s="39"/>
      <c r="W26" s="39"/>
      <c r="X26" s="39"/>
      <c r="Y26" s="39"/>
      <c r="Z26" s="39"/>
      <c r="AA26" s="7">
        <v>1921.13</v>
      </c>
      <c r="AB26" s="7"/>
      <c r="AC26" s="7"/>
      <c r="AD26" s="7"/>
      <c r="AE26" s="11"/>
      <c r="AF26" s="11"/>
      <c r="AG26" s="11"/>
      <c r="AH26" s="11"/>
      <c r="AI26" s="11"/>
      <c r="AJ26" s="11"/>
      <c r="AK26" s="11"/>
      <c r="AL26" s="11"/>
      <c r="AM26" s="11"/>
      <c r="AN26" s="7"/>
      <c r="AO26" s="7"/>
      <c r="AP26" s="7"/>
      <c r="AQ26" s="7"/>
      <c r="AR26" s="15"/>
      <c r="AS26" s="14"/>
      <c r="AT26" s="14"/>
      <c r="AU26" s="9">
        <v>4766</v>
      </c>
      <c r="AV26" s="11">
        <f t="shared" si="4"/>
        <v>4745.3686632077988</v>
      </c>
      <c r="AW26" s="11">
        <f t="shared" si="5"/>
        <v>4745.3686632077988</v>
      </c>
      <c r="AX26" s="11">
        <f t="shared" si="6"/>
        <v>4745.3686632077988</v>
      </c>
      <c r="AY26" s="16">
        <v>250.25573606400732</v>
      </c>
      <c r="AZ26" s="11">
        <v>2366.4241001697642</v>
      </c>
      <c r="BA26" s="11">
        <v>2366.4241001697642</v>
      </c>
      <c r="BB26" s="11">
        <v>2366.4241001697642</v>
      </c>
      <c r="BC26" s="15"/>
      <c r="BD26" s="15"/>
      <c r="BE26" s="7">
        <f t="shared" si="14"/>
        <v>5558.75</v>
      </c>
      <c r="BF26" s="5">
        <f t="shared" si="7"/>
        <v>4766</v>
      </c>
      <c r="BG26" s="7">
        <f t="shared" si="15"/>
        <v>792.75</v>
      </c>
      <c r="BH26" s="7">
        <f t="shared" si="8"/>
        <v>953.83771447282083</v>
      </c>
      <c r="BI26" s="7">
        <f t="shared" si="9"/>
        <v>953.83771447282083</v>
      </c>
      <c r="BJ26" s="7">
        <f t="shared" si="10"/>
        <v>953.83771447282083</v>
      </c>
      <c r="BK26" s="7">
        <v>4896.8075000000008</v>
      </c>
      <c r="BL26" s="7">
        <v>4896.8075000000008</v>
      </c>
      <c r="BM26" s="7">
        <v>4896.8075000000008</v>
      </c>
      <c r="BN26" s="21">
        <v>0.81272800000000012</v>
      </c>
      <c r="BO26" s="11">
        <v>5532.87</v>
      </c>
      <c r="BP26" s="11">
        <v>5382.5</v>
      </c>
      <c r="BQ26" s="11">
        <v>5558.75</v>
      </c>
      <c r="BR26" s="11">
        <v>5861.63</v>
      </c>
      <c r="BS26" s="11">
        <v>5532.87</v>
      </c>
      <c r="BT26" s="11">
        <v>5382.5</v>
      </c>
      <c r="BU26" s="11">
        <v>5558.75</v>
      </c>
      <c r="BV26" s="11">
        <v>5861.63</v>
      </c>
      <c r="BW26" s="63">
        <f>BP26/BQ26</f>
        <v>0.96829323139194967</v>
      </c>
      <c r="BX26" s="63">
        <f>BR26/BQ26</f>
        <v>1.0544870699347875</v>
      </c>
      <c r="BY26" s="1"/>
      <c r="BZ26" s="1"/>
      <c r="CA26" s="1"/>
      <c r="CB26" s="1"/>
      <c r="CC26" s="1"/>
      <c r="CD26" s="1"/>
      <c r="CE26" s="1"/>
    </row>
    <row r="27" spans="1:83" x14ac:dyDescent="0.25">
      <c r="A27" s="9">
        <v>2017</v>
      </c>
      <c r="B27" s="7">
        <f>D27-C27</f>
        <v>6893.7852080000002</v>
      </c>
      <c r="C27" s="7">
        <v>263.3</v>
      </c>
      <c r="D27" s="7">
        <f>BS27+$AA27</f>
        <v>7157.0852080000004</v>
      </c>
      <c r="E27" s="7">
        <f t="shared" si="16"/>
        <v>7275.4852080000001</v>
      </c>
      <c r="F27" s="7">
        <f t="shared" si="16"/>
        <v>7432.9852080000001</v>
      </c>
      <c r="G27" s="7">
        <f t="shared" si="16"/>
        <v>7673.5852080000004</v>
      </c>
      <c r="H27" s="39"/>
      <c r="I27" s="39"/>
      <c r="J27" s="39"/>
      <c r="K27" s="39"/>
      <c r="L27" s="39"/>
      <c r="M27" s="39"/>
      <c r="N27" s="39"/>
      <c r="O27" s="39"/>
      <c r="P27" s="39"/>
      <c r="Q27" s="11"/>
      <c r="R27" s="39"/>
      <c r="S27" s="39"/>
      <c r="T27" s="39"/>
      <c r="U27" s="39"/>
      <c r="V27" s="39"/>
      <c r="W27" s="39"/>
      <c r="X27" s="39"/>
      <c r="Y27" s="39"/>
      <c r="Z27" s="39"/>
      <c r="AA27" s="7">
        <v>1853.4852079999996</v>
      </c>
      <c r="AB27" s="7"/>
      <c r="AC27" s="7"/>
      <c r="AD27" s="7"/>
      <c r="AE27" s="11"/>
      <c r="AF27" s="11"/>
      <c r="AG27" s="11"/>
      <c r="AH27" s="11"/>
      <c r="AI27" s="11"/>
      <c r="AJ27" s="11"/>
      <c r="AK27" s="11"/>
      <c r="AL27" s="11"/>
      <c r="AM27" s="11"/>
      <c r="AN27" s="7"/>
      <c r="AO27" s="7"/>
      <c r="AP27" s="7"/>
      <c r="AQ27" s="7"/>
      <c r="AR27" s="7"/>
      <c r="AS27" s="14"/>
      <c r="AT27" s="14"/>
      <c r="AU27" s="11">
        <v>4847.0676999999996</v>
      </c>
      <c r="AV27" s="11">
        <f t="shared" si="4"/>
        <v>4845.7484211233696</v>
      </c>
      <c r="AW27" s="11">
        <f t="shared" si="5"/>
        <v>4845.7484211233696</v>
      </c>
      <c r="AX27" s="11">
        <f t="shared" si="6"/>
        <v>4845.7484211233696</v>
      </c>
      <c r="AY27" s="16">
        <v>254.13865829740254</v>
      </c>
      <c r="AZ27" s="11">
        <v>2469.9090606243058</v>
      </c>
      <c r="BA27" s="11">
        <v>2469.9090606243058</v>
      </c>
      <c r="BB27" s="11">
        <v>2469.9090606243058</v>
      </c>
      <c r="BC27" s="15"/>
      <c r="BD27" s="15"/>
      <c r="BE27" s="7">
        <f t="shared" si="14"/>
        <v>5579.5</v>
      </c>
      <c r="BF27" s="7">
        <f t="shared" si="7"/>
        <v>4847.0676999999996</v>
      </c>
      <c r="BG27" s="7">
        <f t="shared" si="15"/>
        <v>732.4323000000004</v>
      </c>
      <c r="BH27" s="7">
        <f t="shared" si="8"/>
        <v>960.84793922641995</v>
      </c>
      <c r="BI27" s="7">
        <f t="shared" si="9"/>
        <v>960.84793922641995</v>
      </c>
      <c r="BJ27" s="7">
        <f t="shared" si="10"/>
        <v>960.84793922641995</v>
      </c>
      <c r="BK27" s="7">
        <v>4978.6775920211057</v>
      </c>
      <c r="BL27" s="7">
        <v>4978.6775920211057</v>
      </c>
      <c r="BM27" s="7">
        <v>4978.6775920211057</v>
      </c>
      <c r="BN27" s="21">
        <v>0.82312000000000007</v>
      </c>
      <c r="BO27" s="9">
        <v>5287</v>
      </c>
      <c r="BP27" s="9">
        <v>5422</v>
      </c>
      <c r="BQ27" s="11">
        <v>5579.5</v>
      </c>
      <c r="BR27" s="11">
        <v>5820.1</v>
      </c>
      <c r="BS27" s="11">
        <v>5303.6</v>
      </c>
      <c r="BT27" s="11">
        <v>5422</v>
      </c>
      <c r="BU27" s="11">
        <v>5579.5</v>
      </c>
      <c r="BV27" s="11">
        <v>5820.1</v>
      </c>
      <c r="BW27" s="63">
        <f>BP27/BQ27</f>
        <v>0.97177166412760996</v>
      </c>
      <c r="BX27" s="63">
        <f>BR27/BQ27</f>
        <v>1.043122143561251</v>
      </c>
      <c r="BY27" s="1"/>
      <c r="BZ27" s="1"/>
      <c r="CA27" s="1"/>
      <c r="CB27" s="1"/>
      <c r="CC27" s="1"/>
      <c r="CD27" s="1"/>
      <c r="CE27" s="1"/>
    </row>
    <row r="28" spans="1:83" x14ac:dyDescent="0.25">
      <c r="A28" s="9">
        <v>2018</v>
      </c>
      <c r="B28" s="5"/>
      <c r="C28" s="5"/>
      <c r="D28" s="5"/>
      <c r="E28" s="5"/>
      <c r="F28" s="5"/>
      <c r="G28" s="5"/>
      <c r="H28" s="39">
        <f t="shared" ref="H28:H34" si="17">R28-$Q28</f>
        <v>7184.6344763955658</v>
      </c>
      <c r="I28" s="39">
        <f t="shared" ref="I28:P34" si="18">S28-$Q28</f>
        <v>7372.7333874134638</v>
      </c>
      <c r="J28" s="39">
        <f>T28-$Q28</f>
        <v>7655.9088882702254</v>
      </c>
      <c r="K28" s="39">
        <f t="shared" si="18"/>
        <v>7218.1730432635541</v>
      </c>
      <c r="L28" s="39">
        <f t="shared" si="18"/>
        <v>7407.0372429421041</v>
      </c>
      <c r="M28" s="39">
        <f t="shared" si="18"/>
        <v>7691.3648557308661</v>
      </c>
      <c r="N28" s="39">
        <f t="shared" si="18"/>
        <v>7285.2873443720373</v>
      </c>
      <c r="O28" s="39">
        <f t="shared" si="18"/>
        <v>7474.9827699326424</v>
      </c>
      <c r="P28" s="39">
        <f t="shared" si="18"/>
        <v>7760.5617605427979</v>
      </c>
      <c r="Q28" s="68">
        <v>312.94949508927164</v>
      </c>
      <c r="R28" s="39">
        <f t="shared" ref="R28:R37" si="19">AE28+$AB28</f>
        <v>7497.5839714848371</v>
      </c>
      <c r="S28" s="39">
        <f t="shared" ref="S28:S37" si="20">AF28+$AB28</f>
        <v>7685.6828825027351</v>
      </c>
      <c r="T28" s="39">
        <f t="shared" ref="T28:T37" si="21">AG28+$AB28</f>
        <v>7968.8583833594967</v>
      </c>
      <c r="U28" s="39">
        <f t="shared" ref="U28:U37" si="22">AH28+$AC28</f>
        <v>7531.1225383528254</v>
      </c>
      <c r="V28" s="39">
        <f t="shared" ref="V28:V37" si="23">AI28+$AC28</f>
        <v>7719.9867380313754</v>
      </c>
      <c r="W28" s="39">
        <f t="shared" ref="W28:W37" si="24">AJ28+$AC28</f>
        <v>8004.3143508201374</v>
      </c>
      <c r="X28" s="39">
        <f t="shared" ref="X28:X37" si="25">AK28+$AD28</f>
        <v>7598.2368394613086</v>
      </c>
      <c r="Y28" s="39">
        <f t="shared" ref="Y28:Y37" si="26">AL28+$AD28</f>
        <v>7787.9322650219137</v>
      </c>
      <c r="Z28" s="39">
        <f t="shared" ref="Z28:Z37" si="27">AM28+$AD28</f>
        <v>8073.5112556320692</v>
      </c>
      <c r="AA28" s="5"/>
      <c r="AB28" s="7">
        <v>1872.91764129326</v>
      </c>
      <c r="AC28" s="7">
        <v>1883.5397814693556</v>
      </c>
      <c r="AD28" s="7">
        <v>1925.7631780473732</v>
      </c>
      <c r="AE28" s="11">
        <f t="shared" ref="AE28:AE37" si="28">AF28+(AV28+BH28)*(BW$29-1)</f>
        <v>5624.6663301915769</v>
      </c>
      <c r="AF28" s="11">
        <f t="shared" ref="AF28:AF37" si="29">AV28+BH28-SUM(AN28:AR28)</f>
        <v>5812.7652412094749</v>
      </c>
      <c r="AG28" s="11">
        <f t="shared" ref="AG28:AG37" si="30">AF28+(AV28+BH28)*(BX$29-1)</f>
        <v>6095.9407420662365</v>
      </c>
      <c r="AH28" s="11">
        <f t="shared" ref="AH28:AH37" si="31">AI28+(BW$29-1)*(AW28+BI28)</f>
        <v>5647.5827568834693</v>
      </c>
      <c r="AI28" s="11">
        <f t="shared" ref="AI28:AI37" si="32">AW28+BI28-SUM(AN28:AR28)</f>
        <v>5836.4469565620193</v>
      </c>
      <c r="AJ28" s="11">
        <f t="shared" ref="AJ28:AJ37" si="33">AI28+(BX$29-1)*(AW28+BI28)</f>
        <v>6120.7745693507813</v>
      </c>
      <c r="AK28" s="11">
        <f t="shared" ref="AK28:AK37" si="34">AL28+(AX28+BJ28)*(BW$29-1)</f>
        <v>5672.4736614139356</v>
      </c>
      <c r="AL28" s="11">
        <f t="shared" ref="AL28:AL37" si="35">AX28+BJ28-SUM(AN28:AR28)</f>
        <v>5862.1690869745407</v>
      </c>
      <c r="AM28" s="11">
        <f t="shared" ref="AM28:AM37" si="36">AL28+(AX28+BJ28)*(BX$29-1)</f>
        <v>6147.7480775846961</v>
      </c>
      <c r="AN28" s="7">
        <v>0</v>
      </c>
      <c r="AO28" s="7">
        <v>2.0149247079602212E-2</v>
      </c>
      <c r="AP28" s="7">
        <v>0</v>
      </c>
      <c r="AQ28" s="7">
        <f>Summer!AQ28</f>
        <v>0</v>
      </c>
      <c r="AR28" s="7">
        <f>Summer!AR28</f>
        <v>7.9004472993173884</v>
      </c>
      <c r="AS28" s="14"/>
      <c r="AT28" s="14"/>
      <c r="AU28" s="14"/>
      <c r="AV28" s="11">
        <f t="shared" si="4"/>
        <v>4855.2437643659114</v>
      </c>
      <c r="AW28" s="11">
        <f t="shared" si="5"/>
        <v>4876.8271822761644</v>
      </c>
      <c r="AX28" s="11">
        <f t="shared" si="6"/>
        <v>4900.4816913891664</v>
      </c>
      <c r="AY28" s="16">
        <v>223.1664226177783</v>
      </c>
      <c r="AZ28" s="11">
        <v>2488.4333785789881</v>
      </c>
      <c r="BA28" s="11">
        <v>2509.0128077937779</v>
      </c>
      <c r="BB28" s="11">
        <v>2531.6567871399134</v>
      </c>
      <c r="BC28" s="15"/>
      <c r="BD28" s="15"/>
      <c r="BE28" s="5"/>
      <c r="BF28" s="5"/>
      <c r="BG28" s="5"/>
      <c r="BH28" s="7">
        <f t="shared" si="8"/>
        <v>965.44207338996034</v>
      </c>
      <c r="BI28" s="7">
        <f t="shared" si="9"/>
        <v>967.54037083225171</v>
      </c>
      <c r="BJ28" s="7">
        <f t="shared" si="10"/>
        <v>969.60799213177154</v>
      </c>
      <c r="BK28" s="7">
        <v>5016.0176739612643</v>
      </c>
      <c r="BL28" s="7">
        <v>5059.7612395703381</v>
      </c>
      <c r="BM28" s="7">
        <v>5103.1445318216329</v>
      </c>
      <c r="BN28" s="21">
        <v>0.83272800000000002</v>
      </c>
      <c r="BO28" s="9"/>
      <c r="BP28" s="9"/>
      <c r="BQ28" s="9"/>
      <c r="BR28" s="9"/>
      <c r="BS28" s="9"/>
      <c r="BT28" s="9"/>
      <c r="BU28" s="9"/>
      <c r="BV28" s="9"/>
      <c r="BW28" s="9"/>
      <c r="BX28" s="9"/>
      <c r="BY28" s="1"/>
      <c r="BZ28" s="1"/>
      <c r="CA28" s="1"/>
      <c r="CB28" s="1"/>
      <c r="CC28" s="1"/>
      <c r="CD28" s="1"/>
      <c r="CE28" s="1"/>
    </row>
    <row r="29" spans="1:83" x14ac:dyDescent="0.25">
      <c r="A29" s="9">
        <v>2019</v>
      </c>
      <c r="B29" s="5"/>
      <c r="C29" s="5"/>
      <c r="D29" s="5"/>
      <c r="E29" s="5"/>
      <c r="F29" s="5"/>
      <c r="G29" s="5"/>
      <c r="H29" s="39">
        <f t="shared" si="17"/>
        <v>7261.2085789179291</v>
      </c>
      <c r="I29" s="39">
        <f t="shared" si="18"/>
        <v>7452.8529048079308</v>
      </c>
      <c r="J29" s="39">
        <f t="shared" si="18"/>
        <v>7741.3658880919938</v>
      </c>
      <c r="K29" s="39">
        <f t="shared" si="18"/>
        <v>7325.5749818242966</v>
      </c>
      <c r="L29" s="39">
        <f t="shared" si="18"/>
        <v>7518.5523811942894</v>
      </c>
      <c r="M29" s="39">
        <f t="shared" si="18"/>
        <v>7809.0722540894221</v>
      </c>
      <c r="N29" s="39">
        <f t="shared" si="18"/>
        <v>7412.7400746034782</v>
      </c>
      <c r="O29" s="39">
        <f t="shared" si="18"/>
        <v>7607.6565882632021</v>
      </c>
      <c r="P29" s="39">
        <f t="shared" si="18"/>
        <v>7901.0957213350266</v>
      </c>
      <c r="Q29" s="68">
        <v>312.59449019541762</v>
      </c>
      <c r="R29" s="39">
        <f t="shared" si="19"/>
        <v>7573.8030691133472</v>
      </c>
      <c r="S29" s="39">
        <f t="shared" si="20"/>
        <v>7765.447395003348</v>
      </c>
      <c r="T29" s="39">
        <f t="shared" si="21"/>
        <v>8053.9603782874119</v>
      </c>
      <c r="U29" s="39">
        <f t="shared" si="22"/>
        <v>7638.1694720197147</v>
      </c>
      <c r="V29" s="39">
        <f t="shared" si="23"/>
        <v>7831.1468713897066</v>
      </c>
      <c r="W29" s="39">
        <f t="shared" si="24"/>
        <v>8121.6667442848402</v>
      </c>
      <c r="X29" s="39">
        <f t="shared" si="25"/>
        <v>7725.3345647988954</v>
      </c>
      <c r="Y29" s="39">
        <f t="shared" si="26"/>
        <v>7920.2510784586193</v>
      </c>
      <c r="Z29" s="39">
        <f t="shared" si="27"/>
        <v>8213.6902115304438</v>
      </c>
      <c r="AA29" s="5"/>
      <c r="AB29" s="7">
        <v>1888.5388110594404</v>
      </c>
      <c r="AC29" s="7">
        <v>1912.9865763982332</v>
      </c>
      <c r="AD29" s="7">
        <v>1942.085252212582</v>
      </c>
      <c r="AE29" s="11">
        <f t="shared" si="28"/>
        <v>5685.2642580539068</v>
      </c>
      <c r="AF29" s="11">
        <f t="shared" si="29"/>
        <v>5876.9085839439076</v>
      </c>
      <c r="AG29" s="11">
        <f t="shared" si="30"/>
        <v>6165.4215672279715</v>
      </c>
      <c r="AH29" s="11">
        <f t="shared" si="31"/>
        <v>5725.1828956214813</v>
      </c>
      <c r="AI29" s="11">
        <f t="shared" si="32"/>
        <v>5918.1602949914732</v>
      </c>
      <c r="AJ29" s="11">
        <f t="shared" si="33"/>
        <v>6208.6801678866068</v>
      </c>
      <c r="AK29" s="11">
        <f t="shared" si="34"/>
        <v>5783.2493125863139</v>
      </c>
      <c r="AL29" s="11">
        <f t="shared" si="35"/>
        <v>5978.1658262460378</v>
      </c>
      <c r="AM29" s="11">
        <f t="shared" si="36"/>
        <v>6271.6049593178614</v>
      </c>
      <c r="AN29" s="7">
        <v>0</v>
      </c>
      <c r="AO29" s="7">
        <v>2.0149247079602212E-2</v>
      </c>
      <c r="AP29" s="7">
        <v>0</v>
      </c>
      <c r="AQ29" s="7">
        <f>Summer!AQ29</f>
        <v>0</v>
      </c>
      <c r="AR29" s="7">
        <f>Summer!AR29</f>
        <v>53.46930876289197</v>
      </c>
      <c r="AS29" s="14"/>
      <c r="AT29" s="14"/>
      <c r="AU29" s="14"/>
      <c r="AV29" s="11">
        <f t="shared" si="4"/>
        <v>4960.5979814410002</v>
      </c>
      <c r="AW29" s="11">
        <f t="shared" si="5"/>
        <v>4997.7361719134251</v>
      </c>
      <c r="AX29" s="11">
        <f t="shared" si="6"/>
        <v>5053.4677192645622</v>
      </c>
      <c r="AY29" s="16">
        <v>200.42722840468215</v>
      </c>
      <c r="AZ29" s="11">
        <v>2507.0966289183307</v>
      </c>
      <c r="BA29" s="11">
        <v>2542.0605389037869</v>
      </c>
      <c r="BB29" s="11">
        <v>2594.9482068184111</v>
      </c>
      <c r="BC29" s="15"/>
      <c r="BD29" s="15"/>
      <c r="BE29" s="5"/>
      <c r="BF29" s="5"/>
      <c r="BG29" s="5"/>
      <c r="BH29" s="7">
        <f t="shared" si="8"/>
        <v>969.80006051287887</v>
      </c>
      <c r="BI29" s="7">
        <f t="shared" si="9"/>
        <v>973.91358108802001</v>
      </c>
      <c r="BJ29" s="7">
        <f t="shared" si="10"/>
        <v>978.18756499144752</v>
      </c>
      <c r="BK29" s="7">
        <v>5053.6378065159743</v>
      </c>
      <c r="BL29" s="7">
        <v>5139.9150407565912</v>
      </c>
      <c r="BM29" s="7">
        <v>5230.7231451171729</v>
      </c>
      <c r="BN29" s="21">
        <v>0.84155200000000008</v>
      </c>
      <c r="BO29" s="9"/>
      <c r="BP29" s="9"/>
      <c r="BQ29" s="9"/>
      <c r="BR29" s="9"/>
      <c r="BS29" s="9"/>
      <c r="BT29" s="9"/>
      <c r="BU29" s="9"/>
      <c r="BV29" s="9"/>
      <c r="BW29" s="63">
        <f>AVERAGE(BW25:BW27)</f>
        <v>0.96768440760059671</v>
      </c>
      <c r="BX29" s="63">
        <f>AVERAGE(BX25:BX27)</f>
        <v>1.0486498513663018</v>
      </c>
      <c r="BY29" s="1"/>
      <c r="BZ29" s="1"/>
      <c r="CA29" s="1"/>
      <c r="CB29" s="1"/>
      <c r="CC29" s="1"/>
      <c r="CD29" s="1"/>
      <c r="CE29" s="1"/>
    </row>
    <row r="30" spans="1:83" x14ac:dyDescent="0.25">
      <c r="A30" s="9">
        <v>2020</v>
      </c>
      <c r="B30" s="5"/>
      <c r="C30" s="5"/>
      <c r="D30" s="5"/>
      <c r="E30" s="5"/>
      <c r="F30" s="5"/>
      <c r="G30" s="5"/>
      <c r="H30" s="39">
        <f t="shared" si="17"/>
        <v>7278.1621359197625</v>
      </c>
      <c r="I30" s="39">
        <f t="shared" si="18"/>
        <v>7472.9136069287752</v>
      </c>
      <c r="J30" s="39">
        <f t="shared" si="18"/>
        <v>7766.1042747913898</v>
      </c>
      <c r="K30" s="39">
        <f t="shared" si="18"/>
        <v>7386.2133633449266</v>
      </c>
      <c r="L30" s="39">
        <f t="shared" si="18"/>
        <v>7583.1313707857898</v>
      </c>
      <c r="M30" s="39">
        <f t="shared" si="18"/>
        <v>7879.5836739013375</v>
      </c>
      <c r="N30" s="39">
        <f t="shared" si="18"/>
        <v>7504.7974727770397</v>
      </c>
      <c r="O30" s="39">
        <f t="shared" si="18"/>
        <v>7704.5649076642239</v>
      </c>
      <c r="P30" s="39">
        <f t="shared" si="18"/>
        <v>8005.3069115542221</v>
      </c>
      <c r="Q30" s="68">
        <v>312.68324141888115</v>
      </c>
      <c r="R30" s="39">
        <f t="shared" si="19"/>
        <v>7590.8453773386436</v>
      </c>
      <c r="S30" s="39">
        <f t="shared" si="20"/>
        <v>7785.5968483476563</v>
      </c>
      <c r="T30" s="39">
        <f t="shared" si="21"/>
        <v>8078.787516210271</v>
      </c>
      <c r="U30" s="39">
        <f t="shared" si="22"/>
        <v>7698.8966047638078</v>
      </c>
      <c r="V30" s="39">
        <f t="shared" si="23"/>
        <v>7895.814612204671</v>
      </c>
      <c r="W30" s="39">
        <f t="shared" si="24"/>
        <v>8192.2669153202187</v>
      </c>
      <c r="X30" s="39">
        <f t="shared" si="25"/>
        <v>7817.4807141959209</v>
      </c>
      <c r="Y30" s="39">
        <f t="shared" si="26"/>
        <v>8017.2481490831051</v>
      </c>
      <c r="Z30" s="39">
        <f t="shared" si="27"/>
        <v>8317.9901529731032</v>
      </c>
      <c r="AA30" s="5"/>
      <c r="AB30" s="7">
        <v>1872.6507932189443</v>
      </c>
      <c r="AC30" s="7">
        <v>1915.8254899065601</v>
      </c>
      <c r="AD30" s="7">
        <v>1949.0840241081823</v>
      </c>
      <c r="AE30" s="11">
        <f t="shared" si="28"/>
        <v>5718.1945841196994</v>
      </c>
      <c r="AF30" s="11">
        <f t="shared" si="29"/>
        <v>5912.946055128712</v>
      </c>
      <c r="AG30" s="11">
        <f t="shared" si="30"/>
        <v>6206.1367229913267</v>
      </c>
      <c r="AH30" s="11">
        <f t="shared" si="31"/>
        <v>5783.0711148572473</v>
      </c>
      <c r="AI30" s="11">
        <f t="shared" si="32"/>
        <v>5979.9891222981114</v>
      </c>
      <c r="AJ30" s="11">
        <f t="shared" si="33"/>
        <v>6276.4414254136582</v>
      </c>
      <c r="AK30" s="11">
        <f t="shared" si="34"/>
        <v>5868.3966900877385</v>
      </c>
      <c r="AL30" s="11">
        <f t="shared" si="35"/>
        <v>6068.1641249749227</v>
      </c>
      <c r="AM30" s="11">
        <f t="shared" si="36"/>
        <v>6368.90612886492</v>
      </c>
      <c r="AN30" s="7">
        <v>0</v>
      </c>
      <c r="AO30" s="7">
        <v>4.1343583883100624E-2</v>
      </c>
      <c r="AP30" s="7">
        <v>0</v>
      </c>
      <c r="AQ30" s="7">
        <f>Summer!AQ30</f>
        <v>20</v>
      </c>
      <c r="AR30" s="7">
        <f>Summer!AR30</f>
        <v>93.560671395146102</v>
      </c>
      <c r="AS30" s="14"/>
      <c r="AT30" s="14"/>
      <c r="AU30" s="14"/>
      <c r="AV30" s="11">
        <f t="shared" si="4"/>
        <v>5052.9590173688375</v>
      </c>
      <c r="AW30" s="11">
        <f t="shared" si="5"/>
        <v>5113.940832798191</v>
      </c>
      <c r="AX30" s="11">
        <f t="shared" si="6"/>
        <v>5195.519405837651</v>
      </c>
      <c r="AY30" s="16">
        <v>183.92358825322935</v>
      </c>
      <c r="AZ30" s="11">
        <v>2525.8998536352183</v>
      </c>
      <c r="BA30" s="11">
        <v>2582.7957666788975</v>
      </c>
      <c r="BB30" s="11">
        <v>2659.8219119888713</v>
      </c>
      <c r="BC30" s="15"/>
      <c r="BD30" s="15"/>
      <c r="BE30" s="5"/>
      <c r="BF30" s="5"/>
      <c r="BG30" s="5"/>
      <c r="BH30" s="7">
        <f t="shared" si="8"/>
        <v>973.58905273890412</v>
      </c>
      <c r="BI30" s="7">
        <f t="shared" si="9"/>
        <v>979.65030447894981</v>
      </c>
      <c r="BJ30" s="7">
        <f t="shared" si="10"/>
        <v>986.24673411630147</v>
      </c>
      <c r="BK30" s="7">
        <v>5091.5400900648447</v>
      </c>
      <c r="BL30" s="7">
        <v>5219.504018207519</v>
      </c>
      <c r="BM30" s="7">
        <v>5361.4912237451017</v>
      </c>
      <c r="BN30" s="21">
        <v>0.84841600000000006</v>
      </c>
      <c r="BO30" s="9"/>
      <c r="BP30" s="9"/>
      <c r="BQ30" s="9"/>
      <c r="BR30" s="9"/>
      <c r="BS30" s="9"/>
      <c r="BT30" s="9"/>
      <c r="BU30" s="9"/>
      <c r="BV30" s="9"/>
      <c r="BW30" s="9" t="s">
        <v>82</v>
      </c>
      <c r="BX30" s="9" t="s">
        <v>82</v>
      </c>
      <c r="BY30" s="1"/>
      <c r="BZ30" s="1"/>
      <c r="CA30" s="1"/>
      <c r="CB30" s="1"/>
      <c r="CC30" s="1"/>
      <c r="CD30" s="1"/>
      <c r="CE30" s="1"/>
    </row>
    <row r="31" spans="1:83" x14ac:dyDescent="0.25">
      <c r="A31" s="9">
        <v>2021</v>
      </c>
      <c r="B31" s="5"/>
      <c r="C31" s="5"/>
      <c r="D31" s="5"/>
      <c r="E31" s="5"/>
      <c r="F31" s="5"/>
      <c r="G31" s="5"/>
      <c r="H31" s="39">
        <f t="shared" si="17"/>
        <v>7309.913539549997</v>
      </c>
      <c r="I31" s="39">
        <f t="shared" si="18"/>
        <v>7507.3476205651586</v>
      </c>
      <c r="J31" s="39">
        <f t="shared" si="18"/>
        <v>7804.5768521173977</v>
      </c>
      <c r="K31" s="39">
        <f t="shared" si="18"/>
        <v>7459.2342673734602</v>
      </c>
      <c r="L31" s="39">
        <f t="shared" si="18"/>
        <v>7659.7824057187217</v>
      </c>
      <c r="M31" s="39">
        <f t="shared" si="18"/>
        <v>7961.6997279110165</v>
      </c>
      <c r="N31" s="39">
        <f t="shared" si="18"/>
        <v>7628.0384377498667</v>
      </c>
      <c r="O31" s="39">
        <f t="shared" si="18"/>
        <v>7832.2892390344259</v>
      </c>
      <c r="P31" s="39">
        <f t="shared" si="18"/>
        <v>8139.7807744247948</v>
      </c>
      <c r="Q31" s="68">
        <v>311.35197306692862</v>
      </c>
      <c r="R31" s="39">
        <f t="shared" si="19"/>
        <v>7621.2655126169257</v>
      </c>
      <c r="S31" s="39">
        <f t="shared" si="20"/>
        <v>7818.6995936320873</v>
      </c>
      <c r="T31" s="39">
        <f t="shared" si="21"/>
        <v>8115.9288251843263</v>
      </c>
      <c r="U31" s="39">
        <f t="shared" si="22"/>
        <v>7770.5862404403888</v>
      </c>
      <c r="V31" s="39">
        <f t="shared" si="23"/>
        <v>7971.1343787856504</v>
      </c>
      <c r="W31" s="39">
        <f t="shared" si="24"/>
        <v>8273.0517009779451</v>
      </c>
      <c r="X31" s="39">
        <f t="shared" si="25"/>
        <v>7939.3904108167953</v>
      </c>
      <c r="Y31" s="39">
        <f t="shared" si="26"/>
        <v>8143.6412121013545</v>
      </c>
      <c r="Z31" s="39">
        <f t="shared" si="27"/>
        <v>8451.1327474917234</v>
      </c>
      <c r="AA31" s="5"/>
      <c r="AB31" s="7">
        <v>1877.5346169536149</v>
      </c>
      <c r="AC31" s="7">
        <v>1933.6054768660372</v>
      </c>
      <c r="AD31" s="7">
        <v>1991.5340937735432</v>
      </c>
      <c r="AE31" s="11">
        <f t="shared" si="28"/>
        <v>5743.7308956633105</v>
      </c>
      <c r="AF31" s="11">
        <f t="shared" si="29"/>
        <v>5941.1649766784722</v>
      </c>
      <c r="AG31" s="11">
        <f t="shared" si="30"/>
        <v>6238.3942082307112</v>
      </c>
      <c r="AH31" s="11">
        <f t="shared" si="31"/>
        <v>5836.9807635743518</v>
      </c>
      <c r="AI31" s="11">
        <f t="shared" si="32"/>
        <v>6037.5289019196134</v>
      </c>
      <c r="AJ31" s="11">
        <f t="shared" si="33"/>
        <v>6339.4462241119072</v>
      </c>
      <c r="AK31" s="11">
        <f t="shared" si="34"/>
        <v>5947.8563170432526</v>
      </c>
      <c r="AL31" s="11">
        <f t="shared" si="35"/>
        <v>6152.1071183278118</v>
      </c>
      <c r="AM31" s="11">
        <f t="shared" si="36"/>
        <v>6459.5986537181807</v>
      </c>
      <c r="AN31" s="7">
        <v>0</v>
      </c>
      <c r="AO31" s="7">
        <v>0.10439798314646458</v>
      </c>
      <c r="AP31" s="7">
        <v>0</v>
      </c>
      <c r="AQ31" s="7">
        <f>Summer!AQ31</f>
        <v>40</v>
      </c>
      <c r="AR31" s="7">
        <f>Summer!AR31</f>
        <v>128.29156344476559</v>
      </c>
      <c r="AS31" s="14"/>
      <c r="AT31" s="14"/>
      <c r="AU31" s="14"/>
      <c r="AV31" s="11">
        <f t="shared" si="4"/>
        <v>5132.1840858458963</v>
      </c>
      <c r="AW31" s="11">
        <f t="shared" si="5"/>
        <v>5220.5361360500747</v>
      </c>
      <c r="AX31" s="11">
        <f t="shared" si="6"/>
        <v>5326.1470521159154</v>
      </c>
      <c r="AY31" s="16">
        <v>172.56106261430344</v>
      </c>
      <c r="AZ31" s="11">
        <v>2544.8441025374827</v>
      </c>
      <c r="BA31" s="11">
        <v>2626.7917081086071</v>
      </c>
      <c r="BB31" s="11">
        <v>2726.3174597885927</v>
      </c>
      <c r="BC31" s="15"/>
      <c r="BD31" s="15"/>
      <c r="BE31" s="5"/>
      <c r="BF31" s="5"/>
      <c r="BG31" s="5"/>
      <c r="BH31" s="7">
        <f t="shared" si="8"/>
        <v>977.37685226048745</v>
      </c>
      <c r="BI31" s="7">
        <f t="shared" si="9"/>
        <v>985.38872729745083</v>
      </c>
      <c r="BJ31" s="7">
        <f t="shared" si="10"/>
        <v>994.35602763980853</v>
      </c>
      <c r="BK31" s="7">
        <v>5129.7266407403313</v>
      </c>
      <c r="BL31" s="7">
        <v>5299.9819669556946</v>
      </c>
      <c r="BM31" s="7">
        <v>5495.5285043387285</v>
      </c>
      <c r="BN31" s="21">
        <v>0.85528000000000004</v>
      </c>
      <c r="BO31" s="9"/>
      <c r="BP31" s="9"/>
      <c r="BQ31" s="9"/>
      <c r="BR31" s="9"/>
      <c r="BS31" s="9"/>
      <c r="BT31" s="9"/>
      <c r="BU31" s="9"/>
      <c r="BV31" s="9"/>
      <c r="BW31" s="9" t="s">
        <v>68</v>
      </c>
      <c r="BX31" s="9" t="s">
        <v>68</v>
      </c>
      <c r="BY31" s="1"/>
      <c r="BZ31" s="1"/>
      <c r="CA31" s="1"/>
      <c r="CB31" s="1"/>
      <c r="CC31" s="1"/>
      <c r="CD31" s="1"/>
      <c r="CE31" s="1"/>
    </row>
    <row r="32" spans="1:83" x14ac:dyDescent="0.25">
      <c r="A32" s="9">
        <v>2022</v>
      </c>
      <c r="B32" s="5"/>
      <c r="C32" s="5"/>
      <c r="D32" s="5"/>
      <c r="E32" s="5"/>
      <c r="F32" s="5"/>
      <c r="G32" s="5"/>
      <c r="H32" s="39">
        <f t="shared" si="17"/>
        <v>7308.0004026416455</v>
      </c>
      <c r="I32" s="39">
        <f t="shared" si="18"/>
        <v>7507.6569031954468</v>
      </c>
      <c r="J32" s="39">
        <f t="shared" si="18"/>
        <v>7808.2318998165129</v>
      </c>
      <c r="K32" s="39">
        <f t="shared" si="18"/>
        <v>7491.747744412065</v>
      </c>
      <c r="L32" s="39">
        <f t="shared" si="18"/>
        <v>7695.455639297571</v>
      </c>
      <c r="M32" s="39">
        <f t="shared" si="18"/>
        <v>8002.1298504905899</v>
      </c>
      <c r="N32" s="39">
        <f t="shared" si="18"/>
        <v>7693.5537938406624</v>
      </c>
      <c r="O32" s="39">
        <f t="shared" si="18"/>
        <v>7901.8716852699454</v>
      </c>
      <c r="P32" s="39">
        <f t="shared" si="18"/>
        <v>8215.4860646604702</v>
      </c>
      <c r="Q32" s="68">
        <v>311.35197306692862</v>
      </c>
      <c r="R32" s="39">
        <f t="shared" si="19"/>
        <v>7619.3523757085741</v>
      </c>
      <c r="S32" s="39">
        <f t="shared" si="20"/>
        <v>7819.0088762623755</v>
      </c>
      <c r="T32" s="39">
        <f t="shared" si="21"/>
        <v>8119.5838728834415</v>
      </c>
      <c r="U32" s="39">
        <f t="shared" si="22"/>
        <v>7803.0997174789936</v>
      </c>
      <c r="V32" s="39">
        <f t="shared" si="23"/>
        <v>8006.8076123644996</v>
      </c>
      <c r="W32" s="39">
        <f t="shared" si="24"/>
        <v>8313.4818235575185</v>
      </c>
      <c r="X32" s="39">
        <f t="shared" si="25"/>
        <v>8004.905766907591</v>
      </c>
      <c r="Y32" s="39">
        <f t="shared" si="26"/>
        <v>8213.223658336874</v>
      </c>
      <c r="Z32" s="39">
        <f t="shared" si="27"/>
        <v>8526.8380377273988</v>
      </c>
      <c r="AA32" s="5"/>
      <c r="AB32" s="7">
        <v>1858.347132158078</v>
      </c>
      <c r="AC32" s="7">
        <v>1920.7762237359175</v>
      </c>
      <c r="AD32" s="7">
        <v>1984.5367835640134</v>
      </c>
      <c r="AE32" s="11">
        <f t="shared" si="28"/>
        <v>5761.0052435504958</v>
      </c>
      <c r="AF32" s="11">
        <f t="shared" si="29"/>
        <v>5960.6617441042972</v>
      </c>
      <c r="AG32" s="11">
        <f t="shared" si="30"/>
        <v>6261.2367407253632</v>
      </c>
      <c r="AH32" s="11">
        <f t="shared" si="31"/>
        <v>5882.3234937430761</v>
      </c>
      <c r="AI32" s="11">
        <f t="shared" si="32"/>
        <v>6086.0313886285821</v>
      </c>
      <c r="AJ32" s="11">
        <f t="shared" si="33"/>
        <v>6392.7055998216001</v>
      </c>
      <c r="AK32" s="11">
        <f t="shared" si="34"/>
        <v>6020.3689833435774</v>
      </c>
      <c r="AL32" s="11">
        <f t="shared" si="35"/>
        <v>6228.6868747728604</v>
      </c>
      <c r="AM32" s="11">
        <f t="shared" si="36"/>
        <v>6542.3012541633852</v>
      </c>
      <c r="AN32" s="7">
        <v>0</v>
      </c>
      <c r="AO32" s="7">
        <v>0.28721690901333563</v>
      </c>
      <c r="AP32" s="7">
        <v>0</v>
      </c>
      <c r="AQ32" s="7">
        <f>Summer!AQ32</f>
        <v>60</v>
      </c>
      <c r="AR32" s="7">
        <f>Summer!AR32</f>
        <v>157.38433661448599</v>
      </c>
      <c r="AS32" s="14"/>
      <c r="AT32" s="14"/>
      <c r="AU32" s="14"/>
      <c r="AV32" s="11">
        <f t="shared" si="4"/>
        <v>5197.1697106953043</v>
      </c>
      <c r="AW32" s="11">
        <f t="shared" si="5"/>
        <v>5312.5694295390567</v>
      </c>
      <c r="AX32" s="11">
        <f t="shared" si="6"/>
        <v>5443.8425748138698</v>
      </c>
      <c r="AY32" s="16">
        <v>168.7902924167002</v>
      </c>
      <c r="AZ32" s="11">
        <v>2563.9304333065138</v>
      </c>
      <c r="BA32" s="11">
        <v>2670.6449593540992</v>
      </c>
      <c r="BB32" s="11">
        <v>2794.4753962833074</v>
      </c>
      <c r="BC32" s="15"/>
      <c r="BD32" s="15"/>
      <c r="BE32" s="5"/>
      <c r="BF32" s="5"/>
      <c r="BG32" s="5"/>
      <c r="BH32" s="7">
        <f t="shared" si="8"/>
        <v>981.16358693249151</v>
      </c>
      <c r="BI32" s="7">
        <f t="shared" si="9"/>
        <v>991.13351261302432</v>
      </c>
      <c r="BJ32" s="7">
        <f t="shared" si="10"/>
        <v>1002.5158534824895</v>
      </c>
      <c r="BK32" s="7">
        <v>5168.1995905458843</v>
      </c>
      <c r="BL32" s="7">
        <v>5381.455636599534</v>
      </c>
      <c r="BM32" s="7">
        <v>5632.9167169471966</v>
      </c>
      <c r="BN32" s="21">
        <v>0.86214400000000002</v>
      </c>
      <c r="BO32" s="9"/>
      <c r="BP32" s="9"/>
      <c r="BQ32" s="9"/>
      <c r="BR32" s="9"/>
      <c r="BS32" s="9"/>
      <c r="BT32" s="9"/>
      <c r="BU32" s="9"/>
      <c r="BV32" s="9"/>
      <c r="BW32" s="9"/>
      <c r="BX32" s="9"/>
      <c r="BY32" s="1"/>
      <c r="BZ32" s="1"/>
      <c r="CA32" s="1"/>
      <c r="CB32" s="1"/>
      <c r="CC32" s="1"/>
      <c r="CD32" s="1"/>
      <c r="CE32" s="1"/>
    </row>
    <row r="33" spans="1:83" x14ac:dyDescent="0.25">
      <c r="A33" s="9">
        <v>2023</v>
      </c>
      <c r="B33" s="5"/>
      <c r="C33" s="5"/>
      <c r="D33" s="5"/>
      <c r="E33" s="5"/>
      <c r="F33" s="5"/>
      <c r="G33" s="5"/>
      <c r="H33" s="39">
        <f t="shared" si="17"/>
        <v>7280.7074969657606</v>
      </c>
      <c r="I33" s="39">
        <f t="shared" si="18"/>
        <v>7481.6643226765391</v>
      </c>
      <c r="J33" s="39">
        <f t="shared" si="18"/>
        <v>7784.1969075984152</v>
      </c>
      <c r="K33" s="39">
        <f t="shared" si="18"/>
        <v>7499.2549452069998</v>
      </c>
      <c r="L33" s="39">
        <f t="shared" si="18"/>
        <v>7705.1188435966014</v>
      </c>
      <c r="M33" s="39">
        <f t="shared" si="18"/>
        <v>8015.0388331347312</v>
      </c>
      <c r="N33" s="39">
        <f t="shared" si="18"/>
        <v>7751.9607133016998</v>
      </c>
      <c r="O33" s="39">
        <f t="shared" si="18"/>
        <v>7963.4284473708758</v>
      </c>
      <c r="P33" s="39">
        <f t="shared" si="18"/>
        <v>8281.7847907756768</v>
      </c>
      <c r="Q33" s="68">
        <v>310.99696817307466</v>
      </c>
      <c r="R33" s="39">
        <f t="shared" si="19"/>
        <v>7591.7044651388351</v>
      </c>
      <c r="S33" s="39">
        <f t="shared" si="20"/>
        <v>7792.6612908496136</v>
      </c>
      <c r="T33" s="39">
        <f t="shared" si="21"/>
        <v>8095.1938757714897</v>
      </c>
      <c r="U33" s="39">
        <f t="shared" si="22"/>
        <v>7810.2519133800743</v>
      </c>
      <c r="V33" s="39">
        <f t="shared" si="23"/>
        <v>8016.1158117696759</v>
      </c>
      <c r="W33" s="39">
        <f t="shared" si="24"/>
        <v>8326.0358013078057</v>
      </c>
      <c r="X33" s="39">
        <f t="shared" si="25"/>
        <v>8062.9576814747743</v>
      </c>
      <c r="Y33" s="39">
        <f t="shared" si="26"/>
        <v>8274.4254155439503</v>
      </c>
      <c r="Z33" s="39">
        <f t="shared" si="27"/>
        <v>8592.7817589487513</v>
      </c>
      <c r="AA33" s="5"/>
      <c r="AB33" s="7">
        <v>1830.3406762015131</v>
      </c>
      <c r="AC33" s="7">
        <v>1901.9467451986352</v>
      </c>
      <c r="AD33" s="7">
        <v>1986.8466955055051</v>
      </c>
      <c r="AE33" s="11">
        <f t="shared" si="28"/>
        <v>5761.3637889373222</v>
      </c>
      <c r="AF33" s="11">
        <f t="shared" si="29"/>
        <v>5962.3206146481007</v>
      </c>
      <c r="AG33" s="11">
        <f t="shared" si="30"/>
        <v>6264.8531995699768</v>
      </c>
      <c r="AH33" s="11">
        <f t="shared" si="31"/>
        <v>5908.3051681814395</v>
      </c>
      <c r="AI33" s="11">
        <f t="shared" si="32"/>
        <v>6114.1690665710403</v>
      </c>
      <c r="AJ33" s="11">
        <f t="shared" si="33"/>
        <v>6424.089056109171</v>
      </c>
      <c r="AK33" s="11">
        <f t="shared" si="34"/>
        <v>6076.1109859692697</v>
      </c>
      <c r="AL33" s="11">
        <f t="shared" si="35"/>
        <v>6287.5787200384448</v>
      </c>
      <c r="AM33" s="11">
        <f t="shared" si="36"/>
        <v>6605.9350634432467</v>
      </c>
      <c r="AN33" s="7">
        <v>0</v>
      </c>
      <c r="AO33" s="7">
        <v>0.72087830337781778</v>
      </c>
      <c r="AP33" s="7">
        <v>0</v>
      </c>
      <c r="AQ33" s="7">
        <f>Summer!AQ33</f>
        <v>80</v>
      </c>
      <c r="AR33" s="7">
        <f>Summer!AR33</f>
        <v>175.53012495547415</v>
      </c>
      <c r="AS33" s="14"/>
      <c r="AT33" s="14"/>
      <c r="AU33" s="14"/>
      <c r="AV33" s="11">
        <f t="shared" si="4"/>
        <v>5233.6222359017193</v>
      </c>
      <c r="AW33" s="11">
        <f t="shared" si="5"/>
        <v>5373.5580569875647</v>
      </c>
      <c r="AX33" s="11">
        <f t="shared" si="6"/>
        <v>5533.1031027132331</v>
      </c>
      <c r="AY33" s="16">
        <v>171.12877343444094</v>
      </c>
      <c r="AZ33" s="11">
        <v>2583.1599115563126</v>
      </c>
      <c r="BA33" s="11">
        <v>2712.8748810247425</v>
      </c>
      <c r="BB33" s="11">
        <v>2864.3372811903901</v>
      </c>
      <c r="BC33" s="15"/>
      <c r="BD33" s="15"/>
      <c r="BE33" s="5"/>
      <c r="BF33" s="5"/>
      <c r="BG33" s="5"/>
      <c r="BH33" s="7">
        <f t="shared" si="8"/>
        <v>984.94938200523336</v>
      </c>
      <c r="BI33" s="7">
        <f t="shared" si="9"/>
        <v>996.86201284232732</v>
      </c>
      <c r="BJ33" s="7">
        <f t="shared" si="10"/>
        <v>1010.7266205840635</v>
      </c>
      <c r="BK33" s="7">
        <v>5206.9610874749787</v>
      </c>
      <c r="BL33" s="7">
        <v>5463.4369646355863</v>
      </c>
      <c r="BM33" s="7">
        <v>5773.7396348708762</v>
      </c>
      <c r="BN33" s="21">
        <v>0.869008</v>
      </c>
      <c r="BO33" s="9"/>
      <c r="BP33" s="9"/>
      <c r="BQ33" s="9"/>
      <c r="BR33" s="9"/>
      <c r="BS33" s="9"/>
      <c r="BT33" s="9"/>
      <c r="BU33" s="9"/>
      <c r="BV33" s="9"/>
      <c r="BW33" s="9"/>
      <c r="BX33" s="9"/>
      <c r="BY33" s="1"/>
      <c r="BZ33" s="1"/>
      <c r="CA33" s="1"/>
      <c r="CB33" s="1"/>
      <c r="CC33" s="1"/>
      <c r="CD33" s="1"/>
      <c r="CE33" s="1"/>
    </row>
    <row r="34" spans="1:83" x14ac:dyDescent="0.25">
      <c r="A34" s="9">
        <v>2024</v>
      </c>
      <c r="B34" s="5"/>
      <c r="C34" s="5"/>
      <c r="D34" s="5"/>
      <c r="E34" s="5"/>
      <c r="F34" s="5"/>
      <c r="G34" s="5"/>
      <c r="H34" s="39">
        <f t="shared" si="17"/>
        <v>7240.7526113737122</v>
      </c>
      <c r="I34" s="39">
        <f t="shared" si="18"/>
        <v>7442.200405320028</v>
      </c>
      <c r="J34" s="39">
        <f t="shared" si="18"/>
        <v>7745.4721235800534</v>
      </c>
      <c r="K34" s="39">
        <f t="shared" si="18"/>
        <v>7490.784197683397</v>
      </c>
      <c r="L34" s="39">
        <f t="shared" si="18"/>
        <v>7697.9417716981852</v>
      </c>
      <c r="M34" s="39">
        <f t="shared" si="18"/>
        <v>8009.8093389289561</v>
      </c>
      <c r="N34" s="39">
        <f t="shared" si="18"/>
        <v>7811.4255613925752</v>
      </c>
      <c r="O34" s="39">
        <f t="shared" si="18"/>
        <v>8025.2196624631661</v>
      </c>
      <c r="P34" s="39">
        <f t="shared" si="18"/>
        <v>8347.0782597472535</v>
      </c>
      <c r="Q34" s="68">
        <v>305.8493972121916</v>
      </c>
      <c r="R34" s="39">
        <f t="shared" si="19"/>
        <v>7546.6020085859036</v>
      </c>
      <c r="S34" s="39">
        <f t="shared" si="20"/>
        <v>7748.0498025322195</v>
      </c>
      <c r="T34" s="39">
        <f t="shared" si="21"/>
        <v>8051.3215207922449</v>
      </c>
      <c r="U34" s="39">
        <f t="shared" si="22"/>
        <v>7796.6335948955884</v>
      </c>
      <c r="V34" s="39">
        <f t="shared" si="23"/>
        <v>8003.7911689103767</v>
      </c>
      <c r="W34" s="39">
        <f t="shared" si="24"/>
        <v>8315.6587361411475</v>
      </c>
      <c r="X34" s="39">
        <f t="shared" si="25"/>
        <v>8117.2749586047667</v>
      </c>
      <c r="Y34" s="39">
        <f t="shared" si="26"/>
        <v>8331.0690596753575</v>
      </c>
      <c r="Z34" s="39">
        <f t="shared" si="27"/>
        <v>8652.9276569594458</v>
      </c>
      <c r="AA34" s="5"/>
      <c r="AB34" s="7">
        <v>1799.4298513564779</v>
      </c>
      <c r="AC34" s="7">
        <v>1878.4831348456576</v>
      </c>
      <c r="AD34" s="7">
        <v>2000.3949294618137</v>
      </c>
      <c r="AE34" s="11">
        <f t="shared" si="28"/>
        <v>5747.1721572294255</v>
      </c>
      <c r="AF34" s="11">
        <f t="shared" si="29"/>
        <v>5948.6199511757413</v>
      </c>
      <c r="AG34" s="11">
        <f t="shared" si="30"/>
        <v>6251.8916694357667</v>
      </c>
      <c r="AH34" s="11">
        <f t="shared" si="31"/>
        <v>5918.1504600499311</v>
      </c>
      <c r="AI34" s="11">
        <f t="shared" si="32"/>
        <v>6125.3080340647193</v>
      </c>
      <c r="AJ34" s="11">
        <f t="shared" si="33"/>
        <v>6437.1756012954902</v>
      </c>
      <c r="AK34" s="11">
        <f t="shared" si="34"/>
        <v>6116.8800291429534</v>
      </c>
      <c r="AL34" s="11">
        <f t="shared" si="35"/>
        <v>6330.6741302135433</v>
      </c>
      <c r="AM34" s="11">
        <f t="shared" si="36"/>
        <v>6652.5327274976325</v>
      </c>
      <c r="AN34" s="7">
        <v>0</v>
      </c>
      <c r="AO34" s="7">
        <v>1.2584812236400642</v>
      </c>
      <c r="AP34" s="7">
        <v>0</v>
      </c>
      <c r="AQ34" s="7">
        <f>Summer!AQ34</f>
        <v>100</v>
      </c>
      <c r="AR34" s="7">
        <f>Summer!AR34</f>
        <v>183.88610629542421</v>
      </c>
      <c r="AS34" s="14"/>
      <c r="AT34" s="14"/>
      <c r="AU34" s="14"/>
      <c r="AV34" s="11">
        <f t="shared" si="4"/>
        <v>5245.0301784907424</v>
      </c>
      <c r="AW34" s="11">
        <f t="shared" si="5"/>
        <v>5407.8855026638394</v>
      </c>
      <c r="AX34" s="11">
        <f t="shared" si="6"/>
        <v>5596.8299787733486</v>
      </c>
      <c r="AY34" s="16">
        <v>172.66039735779538</v>
      </c>
      <c r="AZ34" s="11">
        <v>2602.5336108929851</v>
      </c>
      <c r="BA34" s="11">
        <v>2754.5718562388374</v>
      </c>
      <c r="BB34" s="11">
        <v>2935.9457132201496</v>
      </c>
      <c r="BC34" s="15"/>
      <c r="BD34" s="15"/>
      <c r="BE34" s="5"/>
      <c r="BF34" s="5"/>
      <c r="BG34" s="5"/>
      <c r="BH34" s="7">
        <f t="shared" si="8"/>
        <v>988.73436020406268</v>
      </c>
      <c r="BI34" s="7">
        <f t="shared" si="9"/>
        <v>1002.5671189199441</v>
      </c>
      <c r="BJ34" s="7">
        <f t="shared" si="10"/>
        <v>1018.9887389592583</v>
      </c>
      <c r="BK34" s="7">
        <v>5246.0132956310417</v>
      </c>
      <c r="BL34" s="7">
        <v>5545.7631324540389</v>
      </c>
      <c r="BM34" s="7">
        <v>5918.083125742648</v>
      </c>
      <c r="BN34" s="21">
        <v>0.87587199999999998</v>
      </c>
      <c r="BO34" s="9"/>
      <c r="BP34" s="9"/>
      <c r="BQ34" s="9"/>
      <c r="BR34" s="9"/>
      <c r="BS34" s="9"/>
      <c r="BT34" s="9"/>
      <c r="BU34" s="9"/>
      <c r="BV34" s="9"/>
      <c r="BW34" s="9"/>
      <c r="BX34" s="9"/>
      <c r="BY34" s="1"/>
      <c r="BZ34" s="1"/>
      <c r="CA34" s="1"/>
      <c r="CB34" s="1"/>
      <c r="CC34" s="1"/>
      <c r="CD34" s="1"/>
      <c r="CE34" s="1"/>
    </row>
    <row r="35" spans="1:83" x14ac:dyDescent="0.25">
      <c r="A35" s="9">
        <v>2025</v>
      </c>
      <c r="B35" s="5"/>
      <c r="C35" s="5"/>
      <c r="D35" s="5"/>
      <c r="E35" s="5"/>
      <c r="F35" s="5"/>
      <c r="G35" s="5"/>
      <c r="H35" s="39">
        <f t="shared" ref="H35:P35" si="37">R35-$Q35</f>
        <v>7191.3053248472424</v>
      </c>
      <c r="I35" s="39">
        <f t="shared" si="37"/>
        <v>7393.3554532543831</v>
      </c>
      <c r="J35" s="39">
        <f t="shared" si="37"/>
        <v>7697.5339623177379</v>
      </c>
      <c r="K35" s="39">
        <f t="shared" si="37"/>
        <v>7470.654450585208</v>
      </c>
      <c r="L35" s="39">
        <f t="shared" si="37"/>
        <v>7679.1735700353393</v>
      </c>
      <c r="M35" s="39">
        <f t="shared" si="37"/>
        <v>7993.090890284383</v>
      </c>
      <c r="N35" s="39">
        <f t="shared" si="37"/>
        <v>7862.6971444064829</v>
      </c>
      <c r="O35" s="39">
        <f t="shared" si="37"/>
        <v>8078.9621056975966</v>
      </c>
      <c r="P35" s="39">
        <f t="shared" si="37"/>
        <v>8404.5404857104004</v>
      </c>
      <c r="Q35" s="68">
        <v>303.27561173175013</v>
      </c>
      <c r="R35" s="39">
        <f t="shared" si="19"/>
        <v>7494.5809365789928</v>
      </c>
      <c r="S35" s="39">
        <f t="shared" si="20"/>
        <v>7696.6310649861334</v>
      </c>
      <c r="T35" s="39">
        <f t="shared" si="21"/>
        <v>8000.8095740494882</v>
      </c>
      <c r="U35" s="39">
        <f t="shared" si="22"/>
        <v>7773.9300623169584</v>
      </c>
      <c r="V35" s="39">
        <f t="shared" si="23"/>
        <v>7982.4491817670896</v>
      </c>
      <c r="W35" s="39">
        <f t="shared" si="24"/>
        <v>8296.3665020161334</v>
      </c>
      <c r="X35" s="39">
        <f t="shared" si="25"/>
        <v>8165.9727561382333</v>
      </c>
      <c r="Y35" s="39">
        <f t="shared" si="26"/>
        <v>8382.237717429347</v>
      </c>
      <c r="Z35" s="39">
        <f t="shared" si="27"/>
        <v>8707.8160974421498</v>
      </c>
      <c r="AA35" s="5"/>
      <c r="AB35" s="7">
        <v>1760.4126831548765</v>
      </c>
      <c r="AC35" s="7">
        <v>1846.0490745619777</v>
      </c>
      <c r="AD35" s="7">
        <v>2006.14397424662</v>
      </c>
      <c r="AE35" s="11">
        <f t="shared" si="28"/>
        <v>5734.1682534241163</v>
      </c>
      <c r="AF35" s="11">
        <f t="shared" si="29"/>
        <v>5936.2183818312569</v>
      </c>
      <c r="AG35" s="11">
        <f t="shared" si="30"/>
        <v>6240.3968908946117</v>
      </c>
      <c r="AH35" s="11">
        <f t="shared" si="31"/>
        <v>5927.8809877549811</v>
      </c>
      <c r="AI35" s="11">
        <f t="shared" si="32"/>
        <v>6136.4001072051124</v>
      </c>
      <c r="AJ35" s="11">
        <f t="shared" si="33"/>
        <v>6450.3174274541552</v>
      </c>
      <c r="AK35" s="11">
        <f t="shared" si="34"/>
        <v>6159.8287818916133</v>
      </c>
      <c r="AL35" s="11">
        <f t="shared" si="35"/>
        <v>6376.0937431827278</v>
      </c>
      <c r="AM35" s="11">
        <f t="shared" si="36"/>
        <v>6701.6721231955298</v>
      </c>
      <c r="AN35" s="7">
        <v>0</v>
      </c>
      <c r="AO35" s="7">
        <v>2.5985695695418989</v>
      </c>
      <c r="AP35" s="7">
        <v>0</v>
      </c>
      <c r="AQ35" s="7">
        <f>Summer!AQ35</f>
        <v>120</v>
      </c>
      <c r="AR35" s="7">
        <f>Summer!AR35</f>
        <v>193.5867152227195</v>
      </c>
      <c r="AS35" s="14"/>
      <c r="AT35" s="14"/>
      <c r="AU35" s="14"/>
      <c r="AV35" s="11">
        <f t="shared" si="4"/>
        <v>5259.8850248175877</v>
      </c>
      <c r="AW35" s="11">
        <f t="shared" si="5"/>
        <v>5444.3394934474236</v>
      </c>
      <c r="AX35" s="11">
        <f t="shared" si="6"/>
        <v>5664.9764082228457</v>
      </c>
      <c r="AY35" s="16">
        <v>172.97547011822832</v>
      </c>
      <c r="AZ35" s="11">
        <v>2622.0526129746827</v>
      </c>
      <c r="BA35" s="11">
        <v>2795.3499368078355</v>
      </c>
      <c r="BB35" s="11">
        <v>3009.344356050653</v>
      </c>
      <c r="BC35" s="15"/>
      <c r="BD35" s="15"/>
      <c r="BE35" s="5"/>
      <c r="BF35" s="5"/>
      <c r="BG35" s="5"/>
      <c r="BH35" s="7">
        <f t="shared" si="8"/>
        <v>992.51864180593157</v>
      </c>
      <c r="BI35" s="7">
        <f t="shared" si="9"/>
        <v>1008.2458985499501</v>
      </c>
      <c r="BJ35" s="7">
        <f t="shared" si="10"/>
        <v>1027.3026197521431</v>
      </c>
      <c r="BK35" s="7">
        <v>5285.3583953482748</v>
      </c>
      <c r="BL35" s="7">
        <v>5628.3587339340766</v>
      </c>
      <c r="BM35" s="7">
        <v>6066.0352038862138</v>
      </c>
      <c r="BN35" s="21">
        <v>0.88273599999999997</v>
      </c>
      <c r="BO35" s="9"/>
      <c r="BP35" s="9"/>
      <c r="BQ35" s="9"/>
      <c r="BR35" s="9"/>
      <c r="BS35" s="9"/>
      <c r="BT35" s="9"/>
      <c r="BU35" s="9"/>
      <c r="BV35" s="9"/>
      <c r="BW35" s="9"/>
      <c r="BX35" s="9"/>
      <c r="BY35" s="1"/>
      <c r="BZ35" s="1"/>
      <c r="CA35" s="1"/>
      <c r="CB35" s="1"/>
      <c r="CC35" s="1"/>
      <c r="CD35" s="1"/>
      <c r="CE35" s="1"/>
    </row>
    <row r="36" spans="1:83" x14ac:dyDescent="0.25">
      <c r="A36" s="9">
        <v>2026</v>
      </c>
      <c r="B36" s="5"/>
      <c r="C36" s="5"/>
      <c r="D36" s="5"/>
      <c r="E36" s="5"/>
      <c r="F36" s="5"/>
      <c r="G36" s="5"/>
      <c r="H36" s="39">
        <f t="shared" ref="H36" si="38">R36-$Q36</f>
        <v>7132.120411185776</v>
      </c>
      <c r="I36" s="39">
        <f t="shared" ref="I36" si="39">S36-$Q36</f>
        <v>7334.8741381439158</v>
      </c>
      <c r="J36" s="39">
        <f t="shared" ref="J36" si="40">T36-$Q36</f>
        <v>7640.1118871093158</v>
      </c>
      <c r="K36" s="39">
        <f t="shared" ref="K36" si="41">U36-$Q36</f>
        <v>7439.2861255004191</v>
      </c>
      <c r="L36" s="39">
        <f t="shared" ref="L36" si="42">V36-$Q36</f>
        <v>7649.2123429911408</v>
      </c>
      <c r="M36" s="39">
        <f t="shared" ref="M36" si="43">W36-$Q36</f>
        <v>7965.2479939112254</v>
      </c>
      <c r="N36" s="39">
        <f t="shared" ref="N36" si="44">X36-$Q36</f>
        <v>7900.749815404648</v>
      </c>
      <c r="O36" s="39">
        <f t="shared" ref="O36" si="45">Y36-$Q36</f>
        <v>8119.6257195214057</v>
      </c>
      <c r="P36" s="39">
        <f t="shared" ref="P36" si="46">Z36-$Q36</f>
        <v>8449.1347711067265</v>
      </c>
      <c r="Q36" s="68">
        <v>296.44176752506058</v>
      </c>
      <c r="R36" s="39">
        <f t="shared" si="19"/>
        <v>7428.5621787108366</v>
      </c>
      <c r="S36" s="39">
        <f t="shared" si="20"/>
        <v>7631.3159056689765</v>
      </c>
      <c r="T36" s="39">
        <f t="shared" si="21"/>
        <v>7936.5536546343765</v>
      </c>
      <c r="U36" s="39">
        <f t="shared" si="22"/>
        <v>7735.7278930254797</v>
      </c>
      <c r="V36" s="39">
        <f t="shared" si="23"/>
        <v>7945.6541105162014</v>
      </c>
      <c r="W36" s="39">
        <f t="shared" si="24"/>
        <v>8261.6897614362861</v>
      </c>
      <c r="X36" s="39">
        <f t="shared" si="25"/>
        <v>8197.1915829297086</v>
      </c>
      <c r="Y36" s="39">
        <f t="shared" si="26"/>
        <v>8416.0674870464663</v>
      </c>
      <c r="Z36" s="39">
        <f t="shared" si="27"/>
        <v>8745.5765386317871</v>
      </c>
      <c r="AA36" s="5"/>
      <c r="AB36" s="7">
        <v>1716.4880172915236</v>
      </c>
      <c r="AC36" s="7">
        <v>1808.8748358254966</v>
      </c>
      <c r="AD36" s="7">
        <v>2002.3418232745214</v>
      </c>
      <c r="AE36" s="11">
        <f t="shared" si="28"/>
        <v>5712.074161419313</v>
      </c>
      <c r="AF36" s="11">
        <f t="shared" si="29"/>
        <v>5914.8278883774528</v>
      </c>
      <c r="AG36" s="11">
        <f t="shared" si="30"/>
        <v>6220.0656373428528</v>
      </c>
      <c r="AH36" s="11">
        <f t="shared" si="31"/>
        <v>5926.8530571999836</v>
      </c>
      <c r="AI36" s="11">
        <f t="shared" si="32"/>
        <v>6136.7792746907053</v>
      </c>
      <c r="AJ36" s="11">
        <f t="shared" si="33"/>
        <v>6452.8149256107899</v>
      </c>
      <c r="AK36" s="11">
        <f t="shared" si="34"/>
        <v>6194.8497596551879</v>
      </c>
      <c r="AL36" s="11">
        <f t="shared" si="35"/>
        <v>6413.7256637719447</v>
      </c>
      <c r="AM36" s="11">
        <f t="shared" si="36"/>
        <v>6743.2347153572655</v>
      </c>
      <c r="AN36" s="7">
        <v>0</v>
      </c>
      <c r="AO36" s="7">
        <v>4.1075836408203248</v>
      </c>
      <c r="AP36" s="7">
        <v>0</v>
      </c>
      <c r="AQ36" s="7">
        <f>Summer!AQ36</f>
        <v>150</v>
      </c>
      <c r="AR36" s="7">
        <f>Summer!AR36</f>
        <v>205.24092098152354</v>
      </c>
      <c r="AS36" s="14"/>
      <c r="AT36" s="14"/>
      <c r="AU36" s="14"/>
      <c r="AV36" s="11">
        <f t="shared" si="4"/>
        <v>5279.801728922982</v>
      </c>
      <c r="AW36" s="11">
        <f t="shared" si="5"/>
        <v>5484.1638127968772</v>
      </c>
      <c r="AX36" s="11">
        <f t="shared" si="6"/>
        <v>5739.4093410953383</v>
      </c>
      <c r="AY36" s="16">
        <v>174.32303299992859</v>
      </c>
      <c r="AZ36" s="11">
        <v>2641.718007571993</v>
      </c>
      <c r="BA36" s="11">
        <v>2834.7239988615074</v>
      </c>
      <c r="BB36" s="11">
        <v>3084.5779649519191</v>
      </c>
      <c r="BC36" s="15"/>
      <c r="BD36" s="15"/>
      <c r="BE36" s="5"/>
      <c r="BF36" s="5"/>
      <c r="BG36" s="5"/>
      <c r="BH36" s="7">
        <f t="shared" si="8"/>
        <v>994.37466407681472</v>
      </c>
      <c r="BI36" s="7">
        <f t="shared" si="9"/>
        <v>1011.9639665161725</v>
      </c>
      <c r="BJ36" s="7">
        <f t="shared" si="10"/>
        <v>1033.664827298951</v>
      </c>
      <c r="BK36" s="7">
        <v>5324.9985833133869</v>
      </c>
      <c r="BL36" s="7">
        <v>5711.829173778131</v>
      </c>
      <c r="BM36" s="7">
        <v>6217.6860839833689</v>
      </c>
      <c r="BN36" s="21">
        <v>0.88273599999999997</v>
      </c>
      <c r="BO36" s="9"/>
      <c r="BP36" s="9"/>
      <c r="BQ36" s="9"/>
      <c r="BR36" s="9"/>
      <c r="BS36" s="9"/>
      <c r="BT36" s="9"/>
      <c r="BU36" s="9"/>
      <c r="BV36" s="9"/>
      <c r="BW36" s="9"/>
      <c r="BX36" s="9"/>
      <c r="BY36" s="1"/>
      <c r="BZ36" s="1"/>
      <c r="CA36" s="1"/>
      <c r="CB36" s="1"/>
      <c r="CC36" s="1"/>
      <c r="CD36" s="1"/>
      <c r="CE36" s="1"/>
    </row>
    <row r="37" spans="1:83" x14ac:dyDescent="0.25">
      <c r="A37" s="9">
        <v>2027</v>
      </c>
      <c r="B37" s="5"/>
      <c r="C37" s="5"/>
      <c r="D37" s="5"/>
      <c r="E37" s="5"/>
      <c r="F37" s="5"/>
      <c r="G37" s="5"/>
      <c r="H37" s="39">
        <f t="shared" ref="H37" si="47">R37-$Q37</f>
        <v>7074.9592923070932</v>
      </c>
      <c r="I37" s="39">
        <f t="shared" ref="I37" si="48">S37-$Q37</f>
        <v>7278.2827471582204</v>
      </c>
      <c r="J37" s="39">
        <f t="shared" ref="J37" si="49">T37-$Q37</f>
        <v>7584.3781990235248</v>
      </c>
      <c r="K37" s="39">
        <f t="shared" ref="K37" si="50">U37-$Q37</f>
        <v>7406.7288349332339</v>
      </c>
      <c r="L37" s="39">
        <f t="shared" ref="L37" si="51">V37-$Q37</f>
        <v>7617.8409953917771</v>
      </c>
      <c r="M37" s="39">
        <f t="shared" ref="M37" si="52">W37-$Q37</f>
        <v>7935.6620367326932</v>
      </c>
      <c r="N37" s="39">
        <f t="shared" ref="N37" si="53">X37-$Q37</f>
        <v>7935.6722727464758</v>
      </c>
      <c r="O37" s="39">
        <f t="shared" ref="O37" si="54">Y37-$Q37</f>
        <v>8157.042320150892</v>
      </c>
      <c r="P37" s="39">
        <f t="shared" ref="P37" si="55">Z37-$Q37</f>
        <v>8490.3062062053195</v>
      </c>
      <c r="Q37" s="68">
        <v>293.6904795976921</v>
      </c>
      <c r="R37" s="39">
        <f t="shared" si="19"/>
        <v>7368.6497719047857</v>
      </c>
      <c r="S37" s="39">
        <f t="shared" si="20"/>
        <v>7571.9732267559129</v>
      </c>
      <c r="T37" s="39">
        <f t="shared" si="21"/>
        <v>7878.0686786212173</v>
      </c>
      <c r="U37" s="39">
        <f t="shared" si="22"/>
        <v>7700.4193145309264</v>
      </c>
      <c r="V37" s="39">
        <f t="shared" si="23"/>
        <v>7911.5314749894696</v>
      </c>
      <c r="W37" s="39">
        <f t="shared" si="24"/>
        <v>8229.3525163303857</v>
      </c>
      <c r="X37" s="39">
        <f t="shared" si="25"/>
        <v>8229.3627523441683</v>
      </c>
      <c r="Y37" s="39">
        <f t="shared" si="26"/>
        <v>8450.7327997485845</v>
      </c>
      <c r="Z37" s="39">
        <f t="shared" si="27"/>
        <v>8783.9966858030111</v>
      </c>
      <c r="AA37" s="5"/>
      <c r="AB37" s="7">
        <v>1683.6109033455141</v>
      </c>
      <c r="AC37" s="7">
        <v>1782.1491043167161</v>
      </c>
      <c r="AD37" s="7">
        <v>2003.9220242645843</v>
      </c>
      <c r="AE37" s="11">
        <f t="shared" si="28"/>
        <v>5685.0388685592716</v>
      </c>
      <c r="AF37" s="11">
        <f t="shared" si="29"/>
        <v>5888.3623234103989</v>
      </c>
      <c r="AG37" s="11">
        <f t="shared" si="30"/>
        <v>6194.4577752757032</v>
      </c>
      <c r="AH37" s="11">
        <f t="shared" si="31"/>
        <v>5918.2702102142102</v>
      </c>
      <c r="AI37" s="11">
        <f t="shared" si="32"/>
        <v>6129.3823706727535</v>
      </c>
      <c r="AJ37" s="11">
        <f t="shared" si="33"/>
        <v>6447.2034120136705</v>
      </c>
      <c r="AK37" s="11">
        <f t="shared" si="34"/>
        <v>6225.440728079584</v>
      </c>
      <c r="AL37" s="11">
        <f t="shared" si="35"/>
        <v>6446.8107754840003</v>
      </c>
      <c r="AM37" s="11">
        <f t="shared" si="36"/>
        <v>6780.0746615384269</v>
      </c>
      <c r="AN37" s="7">
        <v>0</v>
      </c>
      <c r="AO37" s="7">
        <v>8.1847169390454351</v>
      </c>
      <c r="AP37" s="7">
        <v>0</v>
      </c>
      <c r="AQ37" s="7">
        <f>Summer!AQ37</f>
        <v>180</v>
      </c>
      <c r="AR37" s="7">
        <f>Summer!AR37</f>
        <v>215.25947639824406</v>
      </c>
      <c r="AS37" s="14"/>
      <c r="AT37" s="14"/>
      <c r="AU37" s="14"/>
      <c r="AV37" s="11">
        <f t="shared" si="4"/>
        <v>5295.5723596151347</v>
      </c>
      <c r="AW37" s="11">
        <f t="shared" si="5"/>
        <v>5517.1113279151659</v>
      </c>
      <c r="AX37" s="11">
        <f t="shared" si="6"/>
        <v>5810.1885320660149</v>
      </c>
      <c r="AY37" s="16">
        <v>177.23708072975879</v>
      </c>
      <c r="AZ37" s="11">
        <v>2661.530892628783</v>
      </c>
      <c r="BA37" s="11">
        <v>2871.9767594340037</v>
      </c>
      <c r="BB37" s="11">
        <v>3161.6924140757169</v>
      </c>
      <c r="BC37" s="5"/>
      <c r="BD37" s="15"/>
      <c r="BE37" s="5"/>
      <c r="BF37" s="5"/>
      <c r="BG37" s="5"/>
      <c r="BH37" s="7">
        <f t="shared" ref="BH37" si="56">10^($BD$5+$BD$6*LOG(BK37*$BN37))</f>
        <v>996.23415713255349</v>
      </c>
      <c r="BI37" s="7">
        <f t="shared" ref="BI37" si="57">10^($BD$5+$BD$6*LOG(BL37*$BN37))</f>
        <v>1015.7152360948766</v>
      </c>
      <c r="BJ37" s="7">
        <f t="shared" ref="BJ37" si="58">10^($BD$5+$BD$6*LOG(BM37*$BN37))</f>
        <v>1040.0664367552743</v>
      </c>
      <c r="BK37" s="7">
        <v>5364.9360726882378</v>
      </c>
      <c r="BL37" s="7">
        <v>5796.9823878703473</v>
      </c>
      <c r="BM37" s="7">
        <v>6373.1282360829528</v>
      </c>
      <c r="BN37" s="21">
        <v>0.88273599999999997</v>
      </c>
      <c r="BO37" s="14"/>
      <c r="BP37" s="14"/>
      <c r="BQ37" s="14"/>
      <c r="BR37" s="14"/>
      <c r="BS37" s="14"/>
      <c r="BT37" s="14"/>
      <c r="BU37" s="14"/>
      <c r="BV37" s="14"/>
      <c r="BW37" s="14"/>
      <c r="BX37" s="14"/>
      <c r="BY37" s="1"/>
      <c r="BZ37" s="1"/>
      <c r="CA37" s="1"/>
      <c r="CB37" s="1"/>
      <c r="CC37" s="1"/>
      <c r="CD37" s="1"/>
      <c r="CE37" s="1"/>
    </row>
    <row r="38" spans="1:83" x14ac:dyDescent="0.25">
      <c r="A38" s="9">
        <v>2028</v>
      </c>
      <c r="B38" s="5"/>
      <c r="C38" s="5"/>
      <c r="D38" s="5"/>
      <c r="E38" s="5"/>
      <c r="F38" s="5"/>
      <c r="G38" s="5"/>
      <c r="H38" s="39">
        <f>H37^2/H36</f>
        <v>7018.2562971452135</v>
      </c>
      <c r="I38" s="39">
        <f t="shared" ref="I38:Z38" si="59">I37^2/I36</f>
        <v>7222.1279806426082</v>
      </c>
      <c r="J38" s="39">
        <f t="shared" si="59"/>
        <v>7529.0510814217187</v>
      </c>
      <c r="K38" s="39">
        <f t="shared" si="59"/>
        <v>7374.314028087093</v>
      </c>
      <c r="L38" s="39">
        <f t="shared" si="59"/>
        <v>7586.5983095952333</v>
      </c>
      <c r="M38" s="39">
        <f t="shared" si="59"/>
        <v>7906.1859730393153</v>
      </c>
      <c r="N38" s="39">
        <f t="shared" si="59"/>
        <v>7970.749092402677</v>
      </c>
      <c r="O38" s="39">
        <f t="shared" si="59"/>
        <v>8194.6313427676741</v>
      </c>
      <c r="P38" s="39">
        <f t="shared" si="59"/>
        <v>8531.6782638663408</v>
      </c>
      <c r="Q38" s="39"/>
      <c r="R38" s="39">
        <f t="shared" si="59"/>
        <v>7309.2205671508864</v>
      </c>
      <c r="S38" s="39">
        <f t="shared" si="59"/>
        <v>7513.0920086949636</v>
      </c>
      <c r="T38" s="39">
        <f t="shared" si="59"/>
        <v>7820.0146821702347</v>
      </c>
      <c r="U38" s="39">
        <f t="shared" si="59"/>
        <v>7665.2718967871842</v>
      </c>
      <c r="V38" s="39">
        <f t="shared" si="59"/>
        <v>7877.555379223857</v>
      </c>
      <c r="W38" s="39">
        <f t="shared" si="59"/>
        <v>8197.1418430822087</v>
      </c>
      <c r="X38" s="39">
        <f t="shared" si="59"/>
        <v>8261.6601825799135</v>
      </c>
      <c r="Y38" s="39">
        <f t="shared" si="59"/>
        <v>8485.5408969407963</v>
      </c>
      <c r="Z38" s="39">
        <f t="shared" si="59"/>
        <v>8822.5856163245535</v>
      </c>
      <c r="AA38" s="5"/>
      <c r="AB38" s="7"/>
      <c r="AC38" s="7"/>
      <c r="AD38" s="7"/>
      <c r="AE38" s="11"/>
      <c r="AF38" s="11"/>
      <c r="AG38" s="11"/>
      <c r="AH38" s="11"/>
      <c r="AI38" s="11"/>
      <c r="AJ38" s="11"/>
      <c r="AK38" s="11"/>
      <c r="AL38" s="11"/>
      <c r="AM38" s="11"/>
      <c r="AN38" s="7"/>
      <c r="AO38" s="7"/>
      <c r="AP38" s="7"/>
      <c r="AQ38" s="7"/>
      <c r="AR38" s="7"/>
      <c r="AS38" s="14"/>
      <c r="AT38" s="14"/>
      <c r="AU38" s="14"/>
      <c r="AV38" s="11"/>
      <c r="AW38" s="11"/>
      <c r="AX38" s="11"/>
      <c r="AY38" s="16"/>
      <c r="AZ38" s="11"/>
      <c r="BA38" s="11"/>
      <c r="BB38" s="11"/>
      <c r="BC38" s="5"/>
      <c r="BD38" s="15"/>
      <c r="BE38" s="5"/>
      <c r="BF38" s="5"/>
      <c r="BG38" s="5"/>
      <c r="BH38" s="7"/>
      <c r="BI38" s="7"/>
      <c r="BJ38" s="7"/>
      <c r="BK38" s="7"/>
      <c r="BL38" s="7"/>
      <c r="BM38" s="7"/>
      <c r="BN38" s="21"/>
      <c r="BO38" s="14"/>
      <c r="BP38" s="14"/>
      <c r="BQ38" s="14"/>
      <c r="BR38" s="14"/>
      <c r="BS38" s="14"/>
      <c r="BT38" s="14"/>
      <c r="BU38" s="14"/>
      <c r="BV38" s="14"/>
      <c r="BW38" s="14"/>
      <c r="BX38" s="14"/>
      <c r="BY38" s="1"/>
      <c r="BZ38" s="1"/>
      <c r="CA38" s="1"/>
      <c r="CB38" s="1"/>
      <c r="CC38" s="1"/>
      <c r="CD38" s="1"/>
      <c r="CE38" s="1"/>
    </row>
    <row r="39" spans="1:83" x14ac:dyDescent="0.25">
      <c r="F39" s="35"/>
      <c r="I39" s="37"/>
      <c r="L39" s="37"/>
      <c r="O39" s="37"/>
      <c r="AG39" s="2"/>
      <c r="AL39" s="2"/>
      <c r="AM39" s="2"/>
      <c r="AN39" s="2"/>
      <c r="BJ39" s="2"/>
      <c r="BU39" s="2"/>
      <c r="BV39" s="1"/>
      <c r="BW39" s="1"/>
      <c r="BX39" s="1"/>
      <c r="BY39" s="1"/>
      <c r="BZ39" s="1"/>
      <c r="CA39" s="1"/>
      <c r="CB39" s="1"/>
      <c r="CC39" s="1"/>
      <c r="CD39" s="1"/>
      <c r="CE39" s="1"/>
    </row>
    <row r="40" spans="1:83" ht="18.75" x14ac:dyDescent="0.3">
      <c r="A40" s="27" t="s">
        <v>95</v>
      </c>
      <c r="I40" s="37"/>
      <c r="L40" s="37"/>
      <c r="O40" s="37"/>
      <c r="AC40" s="43"/>
      <c r="AD40" s="42"/>
      <c r="AE40" s="43"/>
      <c r="AF40" s="43"/>
      <c r="AG40" s="43"/>
      <c r="AL40" s="2"/>
      <c r="AN40" s="2"/>
      <c r="BJ40" s="2"/>
      <c r="BU40" s="2"/>
      <c r="BV40" s="1"/>
      <c r="BW40" s="1"/>
      <c r="BX40" s="1"/>
      <c r="BY40" s="1"/>
      <c r="BZ40" s="1"/>
      <c r="CA40" s="1"/>
      <c r="CB40" s="1"/>
      <c r="CC40" s="1"/>
      <c r="CD40" s="1"/>
      <c r="CE40" s="1"/>
    </row>
    <row r="41" spans="1:83" x14ac:dyDescent="0.25">
      <c r="A41" s="3" t="s">
        <v>72</v>
      </c>
      <c r="L41" s="72"/>
      <c r="M41" s="72"/>
      <c r="N41" s="74"/>
      <c r="O41" s="43"/>
      <c r="P41" s="43"/>
      <c r="Q41" s="43"/>
      <c r="R41" s="42"/>
      <c r="AC41" s="43"/>
      <c r="AD41" s="42"/>
      <c r="AE41" s="43"/>
      <c r="AF41" s="43"/>
      <c r="AG41" s="43"/>
      <c r="AL41" s="2"/>
      <c r="AN41" s="2"/>
      <c r="BJ41" s="2"/>
      <c r="BU41" s="2"/>
      <c r="BV41" s="1"/>
      <c r="BW41" s="1"/>
      <c r="BX41" s="1"/>
      <c r="BY41" s="1"/>
      <c r="BZ41" s="1"/>
      <c r="CA41" s="1"/>
      <c r="CB41" s="1"/>
      <c r="CC41" s="1"/>
      <c r="CD41" s="1"/>
      <c r="CE41" s="1"/>
    </row>
    <row r="42" spans="1:83" x14ac:dyDescent="0.25">
      <c r="A42" s="3" t="s">
        <v>73</v>
      </c>
      <c r="L42" s="72"/>
      <c r="M42" s="72"/>
      <c r="N42" s="74"/>
      <c r="O42" s="43"/>
      <c r="P42" s="43"/>
      <c r="Q42" s="43"/>
      <c r="R42" s="42"/>
      <c r="AC42" s="43"/>
      <c r="AD42" s="42"/>
      <c r="AE42" s="43"/>
      <c r="AF42" s="43"/>
      <c r="AG42" s="43"/>
      <c r="BJ42" s="2"/>
      <c r="BU42" s="2"/>
      <c r="BV42" s="1"/>
      <c r="BW42" s="1"/>
      <c r="BX42" s="1"/>
      <c r="BY42" s="1"/>
      <c r="BZ42" s="1"/>
      <c r="CA42" s="1"/>
      <c r="CB42" s="1"/>
      <c r="CC42" s="1"/>
      <c r="CD42" s="1"/>
      <c r="CE42" s="1"/>
    </row>
    <row r="43" spans="1:83" x14ac:dyDescent="0.25">
      <c r="A43" s="1" t="s">
        <v>74</v>
      </c>
      <c r="L43" s="72"/>
      <c r="M43" s="72"/>
      <c r="N43" s="74"/>
      <c r="O43" s="43"/>
      <c r="P43" s="43"/>
      <c r="Q43" s="43"/>
      <c r="R43" s="42"/>
      <c r="AC43" s="43"/>
      <c r="AD43" s="42"/>
      <c r="AE43" s="43"/>
      <c r="AF43" s="43"/>
      <c r="AG43" s="43"/>
      <c r="BJ43" s="2"/>
      <c r="BK43" s="2"/>
      <c r="BU43" s="2"/>
      <c r="BV43" s="1"/>
      <c r="BW43" s="1"/>
      <c r="BX43" s="1"/>
      <c r="BY43" s="1"/>
      <c r="BZ43" s="1"/>
      <c r="CA43" s="1"/>
      <c r="CB43" s="1"/>
      <c r="CC43" s="1"/>
      <c r="CD43" s="1"/>
      <c r="CE43" s="1"/>
    </row>
    <row r="44" spans="1:83" x14ac:dyDescent="0.25">
      <c r="A44" s="1" t="s">
        <v>78</v>
      </c>
      <c r="L44" s="72"/>
      <c r="M44" s="72"/>
      <c r="N44" s="74"/>
      <c r="O44" s="43"/>
      <c r="P44" s="43"/>
      <c r="Q44" s="43"/>
      <c r="R44" s="42"/>
      <c r="AC44" s="43"/>
      <c r="AD44" s="42"/>
      <c r="AE44" s="43"/>
      <c r="AF44" s="43"/>
      <c r="AG44" s="43"/>
      <c r="BU44" s="2"/>
      <c r="BV44" s="1"/>
      <c r="BW44" s="1"/>
      <c r="BX44" s="1"/>
      <c r="BY44" s="1"/>
      <c r="BZ44" s="1"/>
      <c r="CA44" s="1"/>
      <c r="CB44" s="1"/>
      <c r="CC44" s="1"/>
      <c r="CD44" s="1"/>
      <c r="CE44" s="1"/>
    </row>
    <row r="45" spans="1:83" x14ac:dyDescent="0.25">
      <c r="A45" s="1" t="s">
        <v>79</v>
      </c>
      <c r="L45" s="72"/>
      <c r="M45" s="72"/>
      <c r="N45" s="74"/>
      <c r="O45" s="43"/>
      <c r="P45" s="43"/>
      <c r="Q45" s="43"/>
      <c r="R45" s="42"/>
      <c r="AC45" s="43"/>
      <c r="AD45" s="42"/>
      <c r="AE45" s="43"/>
      <c r="AF45" s="43"/>
      <c r="AG45" s="43"/>
      <c r="BU45" s="2"/>
      <c r="BV45" s="1"/>
      <c r="BW45" s="1"/>
      <c r="BX45" s="1"/>
      <c r="BY45" s="1"/>
      <c r="BZ45" s="1"/>
      <c r="CA45" s="1"/>
      <c r="CB45" s="1"/>
      <c r="CC45" s="1"/>
      <c r="CD45" s="1"/>
      <c r="CE45" s="1"/>
    </row>
    <row r="46" spans="1:83" x14ac:dyDescent="0.25">
      <c r="A46" s="1" t="s">
        <v>80</v>
      </c>
      <c r="L46" s="72"/>
      <c r="M46" s="72"/>
      <c r="N46" s="74"/>
      <c r="O46" s="43"/>
      <c r="P46" s="43"/>
      <c r="Q46" s="43"/>
      <c r="R46" s="42"/>
      <c r="AC46" s="43"/>
      <c r="AD46" s="42"/>
      <c r="AE46" s="43"/>
      <c r="AF46" s="43"/>
      <c r="AG46" s="43"/>
      <c r="BU46" s="2"/>
      <c r="BV46" s="1"/>
      <c r="BW46" s="1"/>
      <c r="BX46" s="1"/>
      <c r="BY46" s="1"/>
      <c r="BZ46" s="1"/>
      <c r="CA46" s="1"/>
      <c r="CB46" s="1"/>
      <c r="CC46" s="1"/>
      <c r="CD46" s="1"/>
      <c r="CE46" s="1"/>
    </row>
    <row r="47" spans="1:83" x14ac:dyDescent="0.25">
      <c r="L47" s="72"/>
      <c r="M47" s="72"/>
      <c r="N47" s="74"/>
      <c r="O47" s="43"/>
      <c r="P47" s="43"/>
      <c r="Q47" s="43"/>
      <c r="R47" s="42"/>
      <c r="AC47" s="43"/>
      <c r="AD47" s="42"/>
      <c r="AE47" s="43"/>
      <c r="AF47" s="43"/>
      <c r="AG47" s="43"/>
      <c r="BV47" s="1"/>
      <c r="BW47" s="1"/>
      <c r="BX47" s="1"/>
      <c r="BY47" s="1"/>
      <c r="BZ47" s="1"/>
      <c r="CA47" s="1"/>
      <c r="CB47" s="1"/>
      <c r="CC47" s="1"/>
      <c r="CD47" s="1"/>
      <c r="CE47" s="1"/>
    </row>
    <row r="48" spans="1:83" ht="18.75" x14ac:dyDescent="0.3">
      <c r="A48" s="28" t="s">
        <v>105</v>
      </c>
      <c r="L48" s="72"/>
      <c r="M48" s="72"/>
      <c r="N48" s="74"/>
      <c r="O48" s="43"/>
      <c r="P48" s="43"/>
      <c r="Q48" s="43"/>
      <c r="R48" s="42"/>
      <c r="AC48" s="43"/>
      <c r="AD48" s="42"/>
      <c r="AE48" s="43"/>
      <c r="AF48" s="43"/>
      <c r="AG48" s="36"/>
      <c r="BV48" s="1"/>
      <c r="BW48" s="1"/>
      <c r="BX48" s="1"/>
      <c r="BY48" s="1"/>
      <c r="BZ48" s="1"/>
      <c r="CA48" s="1"/>
      <c r="CB48" s="1"/>
      <c r="CC48" s="1"/>
      <c r="CD48" s="1"/>
      <c r="CE48" s="1"/>
    </row>
    <row r="49" spans="1:83" x14ac:dyDescent="0.25">
      <c r="A49" s="1" t="s">
        <v>96</v>
      </c>
      <c r="L49" s="72"/>
      <c r="M49" s="72"/>
      <c r="N49" s="74"/>
      <c r="O49" s="43"/>
      <c r="P49" s="43"/>
      <c r="Q49" s="43"/>
      <c r="R49" s="42"/>
      <c r="AC49" s="43"/>
      <c r="AD49" s="42"/>
      <c r="AE49" s="43"/>
      <c r="AF49" s="43"/>
      <c r="AG49" s="36"/>
      <c r="BV49" s="1"/>
      <c r="BW49" s="1"/>
      <c r="BX49" s="1"/>
      <c r="BY49" s="1"/>
      <c r="BZ49" s="1"/>
      <c r="CA49" s="1"/>
      <c r="CB49" s="1"/>
      <c r="CC49" s="1"/>
      <c r="CD49" s="1"/>
      <c r="CE49" s="1"/>
    </row>
    <row r="50" spans="1:83" x14ac:dyDescent="0.25">
      <c r="A50" s="1" t="s">
        <v>102</v>
      </c>
      <c r="L50" s="72"/>
      <c r="M50" s="72"/>
      <c r="N50" s="74"/>
      <c r="O50" s="43"/>
      <c r="P50" s="43"/>
      <c r="Q50" s="43"/>
      <c r="R50" s="42"/>
      <c r="AC50" s="43"/>
      <c r="AD50" s="43"/>
      <c r="AE50" s="43"/>
      <c r="AF50" s="43"/>
      <c r="AG50" s="36"/>
      <c r="BV50" s="1"/>
      <c r="BW50" s="1"/>
      <c r="BX50" s="1"/>
      <c r="BY50" s="1"/>
      <c r="BZ50" s="1"/>
      <c r="CA50" s="1"/>
      <c r="CB50" s="1"/>
      <c r="CC50" s="1"/>
      <c r="CD50" s="1"/>
      <c r="CE50" s="1"/>
    </row>
    <row r="51" spans="1:83" x14ac:dyDescent="0.25">
      <c r="A51" s="1" t="s">
        <v>129</v>
      </c>
      <c r="L51" s="43"/>
      <c r="M51" s="43"/>
      <c r="N51" s="43"/>
      <c r="O51" s="43"/>
      <c r="P51" s="43"/>
      <c r="Q51" s="43"/>
      <c r="R51" s="42"/>
      <c r="AC51" s="43"/>
      <c r="AD51" s="43"/>
      <c r="AE51" s="43"/>
      <c r="AF51" s="43"/>
      <c r="AG51" s="36"/>
      <c r="BV51" s="1"/>
      <c r="BW51" s="1"/>
      <c r="BX51" s="1"/>
      <c r="BY51" s="1"/>
      <c r="BZ51" s="1"/>
      <c r="CA51" s="1"/>
      <c r="CB51" s="1"/>
      <c r="CC51" s="1"/>
      <c r="CD51" s="1"/>
      <c r="CE51" s="1"/>
    </row>
    <row r="52" spans="1:83" x14ac:dyDescent="0.25">
      <c r="A52" s="1" t="s">
        <v>130</v>
      </c>
      <c r="H52" s="73"/>
      <c r="I52" s="73"/>
      <c r="J52" s="73"/>
      <c r="K52" s="73"/>
      <c r="L52" s="73"/>
      <c r="M52" s="73"/>
      <c r="N52" s="73"/>
      <c r="O52" s="73"/>
      <c r="P52" s="73"/>
      <c r="Q52" s="43"/>
      <c r="R52" s="42"/>
      <c r="BV52" s="1"/>
      <c r="BW52" s="1"/>
      <c r="BX52" s="1"/>
      <c r="BY52" s="1"/>
      <c r="BZ52" s="1"/>
      <c r="CA52" s="1"/>
      <c r="CB52" s="1"/>
      <c r="CC52" s="1"/>
      <c r="CD52" s="1"/>
      <c r="CE52" s="1"/>
    </row>
    <row r="53" spans="1:83" x14ac:dyDescent="0.25">
      <c r="A53" s="1" t="s">
        <v>131</v>
      </c>
      <c r="H53" s="73"/>
      <c r="I53" s="73"/>
      <c r="J53" s="73"/>
      <c r="K53" s="73"/>
      <c r="L53" s="73"/>
      <c r="M53" s="73"/>
      <c r="N53" s="73"/>
      <c r="O53" s="73"/>
      <c r="P53" s="73"/>
      <c r="BV53" s="1"/>
      <c r="BW53" s="1"/>
      <c r="BX53" s="1"/>
      <c r="BY53" s="1"/>
      <c r="BZ53" s="1"/>
      <c r="CA53" s="1"/>
      <c r="CB53" s="1"/>
      <c r="CC53" s="1"/>
      <c r="CD53" s="1"/>
      <c r="CE53" s="1"/>
    </row>
    <row r="54" spans="1:83" x14ac:dyDescent="0.25">
      <c r="A54" s="36" t="s">
        <v>136</v>
      </c>
      <c r="H54" s="73"/>
      <c r="I54" s="73"/>
      <c r="J54" s="73"/>
      <c r="K54" s="73"/>
      <c r="L54" s="73"/>
      <c r="M54" s="73"/>
      <c r="N54" s="73"/>
      <c r="O54" s="73"/>
      <c r="P54" s="73"/>
    </row>
    <row r="55" spans="1:83" x14ac:dyDescent="0.25">
      <c r="A55" s="1" t="s">
        <v>134</v>
      </c>
      <c r="H55" s="73"/>
      <c r="I55" s="73"/>
      <c r="J55" s="73"/>
      <c r="K55" s="73"/>
      <c r="L55" s="73"/>
      <c r="M55" s="73"/>
      <c r="N55" s="73"/>
      <c r="O55" s="73"/>
      <c r="P55" s="73"/>
    </row>
    <row r="56" spans="1:83" x14ac:dyDescent="0.25">
      <c r="A56" s="1" t="s">
        <v>135</v>
      </c>
      <c r="H56" s="73"/>
      <c r="I56" s="73"/>
      <c r="J56" s="73"/>
      <c r="K56" s="73"/>
      <c r="L56" s="73"/>
      <c r="M56" s="73"/>
      <c r="N56" s="73"/>
      <c r="O56" s="73"/>
      <c r="P56" s="73"/>
    </row>
    <row r="57" spans="1:83" x14ac:dyDescent="0.25">
      <c r="H57" s="73"/>
      <c r="I57" s="73"/>
      <c r="J57" s="73"/>
      <c r="K57" s="73"/>
      <c r="L57" s="73"/>
      <c r="M57" s="73"/>
      <c r="N57" s="73"/>
      <c r="O57" s="73"/>
      <c r="P57" s="73"/>
    </row>
    <row r="58" spans="1:83" x14ac:dyDescent="0.25">
      <c r="A58" s="36"/>
      <c r="H58" s="73"/>
      <c r="I58" s="73"/>
      <c r="J58" s="73"/>
      <c r="K58" s="73"/>
      <c r="L58" s="73"/>
      <c r="M58" s="73"/>
      <c r="N58" s="73"/>
      <c r="O58" s="73"/>
      <c r="P58" s="73"/>
    </row>
    <row r="59" spans="1:83" x14ac:dyDescent="0.25">
      <c r="H59" s="73"/>
      <c r="I59" s="73"/>
      <c r="J59" s="73"/>
      <c r="K59" s="73"/>
      <c r="L59" s="73"/>
      <c r="M59" s="73"/>
      <c r="N59" s="73"/>
      <c r="O59" s="73"/>
      <c r="P59" s="73"/>
    </row>
    <row r="60" spans="1:83" x14ac:dyDescent="0.25">
      <c r="H60" s="73"/>
      <c r="I60" s="73"/>
      <c r="J60" s="73"/>
      <c r="K60" s="73"/>
      <c r="L60" s="73"/>
      <c r="M60" s="73"/>
      <c r="N60" s="73"/>
      <c r="O60" s="73"/>
      <c r="P60" s="73"/>
    </row>
    <row r="61" spans="1:83" x14ac:dyDescent="0.25">
      <c r="H61" s="73"/>
      <c r="I61" s="73"/>
      <c r="J61" s="73"/>
      <c r="K61" s="73"/>
      <c r="L61" s="73"/>
      <c r="M61" s="73"/>
      <c r="N61" s="73"/>
      <c r="O61" s="73"/>
      <c r="P61" s="73"/>
    </row>
    <row r="62" spans="1:83" x14ac:dyDescent="0.25">
      <c r="H62" s="73"/>
      <c r="I62" s="73"/>
      <c r="J62" s="73"/>
      <c r="K62" s="73"/>
      <c r="L62" s="73"/>
      <c r="M62" s="73"/>
      <c r="N62" s="73"/>
      <c r="O62" s="73"/>
      <c r="P62" s="73"/>
    </row>
    <row r="63" spans="1:83" x14ac:dyDescent="0.25">
      <c r="H63" s="73"/>
      <c r="I63" s="73"/>
      <c r="J63" s="73"/>
      <c r="K63" s="73"/>
      <c r="L63" s="73"/>
      <c r="M63" s="73"/>
      <c r="N63" s="73"/>
      <c r="O63" s="73"/>
      <c r="P63" s="73"/>
    </row>
    <row r="64" spans="1:83" x14ac:dyDescent="0.25">
      <c r="H64" s="73"/>
      <c r="I64" s="73"/>
      <c r="J64" s="73"/>
      <c r="K64" s="73"/>
      <c r="L64" s="73"/>
      <c r="M64" s="73"/>
      <c r="N64" s="73"/>
      <c r="O64" s="73"/>
      <c r="P64" s="73"/>
    </row>
  </sheetData>
  <customSheetViews>
    <customSheetView guid="{609B2CD9-68CC-413D-8C99-E3FEFDDE781F}" scale="70" topLeftCell="A17">
      <selection activeCell="U40" sqref="U40"/>
      <pageMargins left="0.7" right="0.7" top="0.75" bottom="0.75" header="0.3" footer="0.3"/>
      <pageSetup paperSize="9" orientation="portrait" r:id="rId1"/>
    </customSheetView>
    <customSheetView guid="{FB4EF443-1878-4D8D-9BC7-F1F42E72D096}" scale="115" topLeftCell="BT6">
      <selection activeCell="AB19" sqref="AB19"/>
      <pageMargins left="0.7" right="0.7" top="0.75" bottom="0.75" header="0.3" footer="0.3"/>
      <pageSetup paperSize="9" orientation="portrait" r:id="rId2"/>
    </customSheetView>
    <customSheetView guid="{FDCC92FB-F8B6-4771-A006-EBB6EB990BB3}" scale="70" topLeftCell="A17">
      <selection activeCell="U40" sqref="U40"/>
      <pageMargins left="0.7" right="0.7" top="0.75" bottom="0.75" header="0.3" footer="0.3"/>
      <pageSetup paperSize="9" orientation="portrait" r:id="rId3"/>
    </customSheetView>
  </customSheetViews>
  <mergeCells count="2">
    <mergeCell ref="BN4:BN5"/>
    <mergeCell ref="AY4:AY5"/>
  </mergeCells>
  <pageMargins left="0.7" right="0.7" top="0.75" bottom="0.75" header="0.3" footer="0.3"/>
  <pageSetup paperSize="9"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autoPageBreaks="0"/>
  </sheetPr>
  <dimension ref="A1:AY77"/>
  <sheetViews>
    <sheetView topLeftCell="A4" zoomScaleNormal="100" workbookViewId="0">
      <selection activeCell="F41" sqref="F41"/>
    </sheetView>
  </sheetViews>
  <sheetFormatPr defaultColWidth="9.140625" defaultRowHeight="15" x14ac:dyDescent="0.25"/>
  <cols>
    <col min="1" max="1" width="9.140625" style="1"/>
    <col min="2" max="17" width="15.42578125" style="2" customWidth="1"/>
    <col min="18" max="24" width="15.42578125" style="1" customWidth="1"/>
    <col min="25" max="25" width="30.85546875" style="1" customWidth="1"/>
    <col min="26" max="32" width="15.42578125" style="1" customWidth="1"/>
    <col min="33" max="35" width="20.7109375" style="1" customWidth="1"/>
    <col min="36" max="38" width="15.42578125" style="1" customWidth="1"/>
    <col min="39" max="39" width="37.7109375" style="1" customWidth="1"/>
    <col min="40" max="45" width="18.28515625" style="1" customWidth="1"/>
    <col min="46" max="51" width="18.85546875" style="2" customWidth="1"/>
    <col min="52" max="16384" width="9.140625" style="1"/>
  </cols>
  <sheetData>
    <row r="1" spans="1:51" ht="26.25" x14ac:dyDescent="0.4">
      <c r="A1" s="26" t="s">
        <v>94</v>
      </c>
    </row>
    <row r="3" spans="1:51" ht="21" x14ac:dyDescent="0.35">
      <c r="A3" s="14"/>
      <c r="B3" s="8" t="s">
        <v>36</v>
      </c>
      <c r="C3" s="4"/>
      <c r="D3" s="5"/>
      <c r="E3" s="12" t="s">
        <v>37</v>
      </c>
      <c r="F3" s="9"/>
      <c r="G3" s="9"/>
      <c r="H3" s="9"/>
      <c r="I3" s="9"/>
      <c r="J3" s="9"/>
      <c r="K3" s="9"/>
      <c r="L3" s="8" t="s">
        <v>123</v>
      </c>
      <c r="M3" s="8"/>
      <c r="N3" s="5"/>
      <c r="O3" s="5"/>
      <c r="P3" s="12" t="s">
        <v>39</v>
      </c>
      <c r="Q3" s="9"/>
      <c r="R3" s="9"/>
      <c r="S3" s="19" t="s">
        <v>84</v>
      </c>
      <c r="T3" s="15"/>
      <c r="U3" s="15"/>
      <c r="V3" s="15"/>
      <c r="W3" s="15"/>
      <c r="X3" s="15"/>
      <c r="Y3" s="17" t="s">
        <v>83</v>
      </c>
      <c r="Z3" s="14"/>
      <c r="AA3" s="14"/>
      <c r="AB3" s="14"/>
      <c r="AC3" s="14"/>
      <c r="AD3" s="14"/>
      <c r="AE3" s="14"/>
      <c r="AF3" s="9"/>
      <c r="AG3" s="9"/>
      <c r="AH3" s="9"/>
      <c r="AI3" s="9"/>
      <c r="AT3" s="1"/>
      <c r="AU3" s="1"/>
      <c r="AV3" s="1"/>
      <c r="AW3" s="1"/>
      <c r="AX3" s="1"/>
      <c r="AY3" s="1"/>
    </row>
    <row r="4" spans="1:51" x14ac:dyDescent="0.25">
      <c r="A4" s="14"/>
      <c r="B4" s="5" t="s">
        <v>81</v>
      </c>
      <c r="C4" s="5" t="s">
        <v>81</v>
      </c>
      <c r="D4" s="5" t="s">
        <v>81</v>
      </c>
      <c r="E4" s="9" t="s">
        <v>81</v>
      </c>
      <c r="F4" s="9" t="s">
        <v>81</v>
      </c>
      <c r="G4" s="9" t="s">
        <v>81</v>
      </c>
      <c r="H4" s="9" t="s">
        <v>81</v>
      </c>
      <c r="I4" s="9" t="s">
        <v>81</v>
      </c>
      <c r="J4" s="9" t="s">
        <v>81</v>
      </c>
      <c r="K4" s="9" t="s">
        <v>81</v>
      </c>
      <c r="L4" s="5" t="s">
        <v>38</v>
      </c>
      <c r="M4" s="5" t="s">
        <v>38</v>
      </c>
      <c r="N4" s="5" t="s">
        <v>38</v>
      </c>
      <c r="O4" s="5" t="s">
        <v>38</v>
      </c>
      <c r="P4" s="9" t="s">
        <v>26</v>
      </c>
      <c r="Q4" s="9" t="s">
        <v>26</v>
      </c>
      <c r="R4" s="9" t="s">
        <v>26</v>
      </c>
      <c r="S4" s="5" t="s">
        <v>124</v>
      </c>
      <c r="T4" s="5" t="s">
        <v>113</v>
      </c>
      <c r="U4" s="5" t="s">
        <v>76</v>
      </c>
      <c r="V4" s="5" t="s">
        <v>77</v>
      </c>
      <c r="W4" s="5" t="s">
        <v>40</v>
      </c>
      <c r="X4" s="5" t="s">
        <v>110</v>
      </c>
      <c r="Y4" s="14"/>
      <c r="Z4" s="9" t="s">
        <v>45</v>
      </c>
      <c r="AA4" s="9" t="s">
        <v>27</v>
      </c>
      <c r="AB4" s="9" t="s">
        <v>27</v>
      </c>
      <c r="AC4" s="14"/>
      <c r="AD4" s="14"/>
      <c r="AE4" s="14"/>
      <c r="AF4" s="81" t="s">
        <v>108</v>
      </c>
      <c r="AG4" s="9"/>
      <c r="AH4" s="9"/>
      <c r="AI4" s="9"/>
      <c r="AT4" s="1"/>
      <c r="AU4" s="1"/>
      <c r="AV4" s="1"/>
      <c r="AW4" s="1"/>
      <c r="AX4" s="1"/>
      <c r="AY4" s="1"/>
    </row>
    <row r="5" spans="1:51" x14ac:dyDescent="0.25">
      <c r="A5" s="14"/>
      <c r="B5" s="5" t="s">
        <v>30</v>
      </c>
      <c r="C5" s="5" t="s">
        <v>30</v>
      </c>
      <c r="D5" s="5" t="s">
        <v>29</v>
      </c>
      <c r="E5" s="9" t="s">
        <v>30</v>
      </c>
      <c r="F5" s="9" t="s">
        <v>30</v>
      </c>
      <c r="G5" s="9" t="s">
        <v>30</v>
      </c>
      <c r="H5" s="9" t="s">
        <v>30</v>
      </c>
      <c r="I5" s="9" t="s">
        <v>29</v>
      </c>
      <c r="J5" s="9" t="s">
        <v>29</v>
      </c>
      <c r="K5" s="9" t="s">
        <v>29</v>
      </c>
      <c r="L5" s="5"/>
      <c r="M5" s="5"/>
      <c r="N5" s="5"/>
      <c r="O5" s="5"/>
      <c r="P5" s="9" t="s">
        <v>29</v>
      </c>
      <c r="Q5" s="9" t="s">
        <v>29</v>
      </c>
      <c r="R5" s="9" t="s">
        <v>29</v>
      </c>
      <c r="S5" s="15"/>
      <c r="T5" s="15"/>
      <c r="U5" s="15"/>
      <c r="V5" s="15"/>
      <c r="W5" s="15"/>
      <c r="X5" s="5" t="s">
        <v>111</v>
      </c>
      <c r="Y5" s="14" t="s">
        <v>44</v>
      </c>
      <c r="Z5" s="66">
        <v>2.6202800809092506</v>
      </c>
      <c r="AA5" s="20"/>
      <c r="AB5" s="61" t="s">
        <v>85</v>
      </c>
      <c r="AC5" s="9" t="s">
        <v>48</v>
      </c>
      <c r="AD5" s="9" t="s">
        <v>48</v>
      </c>
      <c r="AE5" s="9" t="s">
        <v>48</v>
      </c>
      <c r="AF5" s="81"/>
      <c r="AG5" s="9" t="s">
        <v>116</v>
      </c>
      <c r="AH5" s="9" t="s">
        <v>116</v>
      </c>
      <c r="AI5" s="9" t="s">
        <v>116</v>
      </c>
      <c r="AT5" s="1"/>
      <c r="AU5" s="1"/>
      <c r="AV5" s="1"/>
      <c r="AW5" s="1"/>
      <c r="AX5" s="1"/>
      <c r="AY5" s="1"/>
    </row>
    <row r="6" spans="1:51" x14ac:dyDescent="0.25">
      <c r="A6" s="14"/>
      <c r="B6" s="5"/>
      <c r="C6" s="5" t="s">
        <v>69</v>
      </c>
      <c r="D6" s="5"/>
      <c r="E6" s="9" t="s">
        <v>31</v>
      </c>
      <c r="F6" s="9" t="s">
        <v>28</v>
      </c>
      <c r="G6" s="9" t="s">
        <v>32</v>
      </c>
      <c r="H6" s="9" t="s">
        <v>69</v>
      </c>
      <c r="I6" s="9" t="s">
        <v>31</v>
      </c>
      <c r="J6" s="9" t="s">
        <v>28</v>
      </c>
      <c r="K6" s="9" t="s">
        <v>32</v>
      </c>
      <c r="L6" s="5"/>
      <c r="M6" s="5" t="s">
        <v>31</v>
      </c>
      <c r="N6" s="5" t="s">
        <v>28</v>
      </c>
      <c r="O6" s="5" t="s">
        <v>32</v>
      </c>
      <c r="P6" s="9" t="s">
        <v>31</v>
      </c>
      <c r="Q6" s="9" t="s">
        <v>28</v>
      </c>
      <c r="R6" s="9" t="s">
        <v>32</v>
      </c>
      <c r="S6" s="15"/>
      <c r="T6" s="15"/>
      <c r="U6" s="15"/>
      <c r="V6" s="15"/>
      <c r="W6" s="15"/>
      <c r="X6" s="15"/>
      <c r="Y6" s="14" t="s">
        <v>125</v>
      </c>
      <c r="Z6" s="66">
        <v>-0.11340687253981305</v>
      </c>
      <c r="AA6" s="20"/>
      <c r="AB6" s="14"/>
      <c r="AC6" s="9" t="s">
        <v>49</v>
      </c>
      <c r="AD6" s="9" t="s">
        <v>50</v>
      </c>
      <c r="AE6" s="9" t="s">
        <v>51</v>
      </c>
      <c r="AF6" s="9"/>
      <c r="AG6" s="9" t="s">
        <v>49</v>
      </c>
      <c r="AH6" s="9" t="s">
        <v>50</v>
      </c>
      <c r="AI6" s="9" t="s">
        <v>51</v>
      </c>
      <c r="AT6" s="1"/>
      <c r="AU6" s="1"/>
      <c r="AV6" s="1"/>
      <c r="AW6" s="1"/>
      <c r="AX6" s="1"/>
      <c r="AY6" s="1"/>
    </row>
    <row r="7" spans="1:51" x14ac:dyDescent="0.25">
      <c r="A7" s="14"/>
      <c r="B7" s="5"/>
      <c r="C7" s="5"/>
      <c r="D7" s="5"/>
      <c r="E7" s="9"/>
      <c r="F7" s="9"/>
      <c r="G7" s="9"/>
      <c r="H7" s="9"/>
      <c r="I7" s="9"/>
      <c r="J7" s="9"/>
      <c r="K7" s="9"/>
      <c r="L7" s="5"/>
      <c r="M7" s="5"/>
      <c r="N7" s="5"/>
      <c r="O7" s="5"/>
      <c r="P7" s="9"/>
      <c r="Q7" s="9"/>
      <c r="R7" s="9"/>
      <c r="S7" s="15"/>
      <c r="T7" s="15"/>
      <c r="U7" s="15"/>
      <c r="V7" s="15"/>
      <c r="W7" s="15"/>
      <c r="X7" s="15"/>
      <c r="Y7" s="14" t="s">
        <v>127</v>
      </c>
      <c r="Z7" s="66">
        <v>0.65664758040845905</v>
      </c>
      <c r="AA7" s="20"/>
      <c r="AB7" s="14"/>
      <c r="AC7" s="9"/>
      <c r="AD7" s="9"/>
      <c r="AE7" s="9"/>
      <c r="AF7" s="9"/>
      <c r="AG7" s="9"/>
      <c r="AH7" s="9"/>
      <c r="AI7" s="9"/>
      <c r="AT7" s="1"/>
      <c r="AU7" s="1"/>
      <c r="AV7" s="1"/>
      <c r="AW7" s="1"/>
      <c r="AX7" s="1"/>
      <c r="AY7" s="1"/>
    </row>
    <row r="8" spans="1:51" x14ac:dyDescent="0.25">
      <c r="A8" s="14" t="s">
        <v>104</v>
      </c>
      <c r="B8" s="5"/>
      <c r="C8" s="5" t="s">
        <v>97</v>
      </c>
      <c r="D8" s="5"/>
      <c r="E8" s="10"/>
      <c r="F8" s="10"/>
      <c r="G8" s="10"/>
      <c r="H8" s="10"/>
      <c r="I8" s="10"/>
      <c r="J8" s="10"/>
      <c r="K8" s="10"/>
      <c r="L8" s="5" t="s">
        <v>97</v>
      </c>
      <c r="M8" s="13" t="s">
        <v>98</v>
      </c>
      <c r="N8" s="13" t="s">
        <v>98</v>
      </c>
      <c r="O8" s="13" t="s">
        <v>98</v>
      </c>
      <c r="P8" s="10"/>
      <c r="Q8" s="10"/>
      <c r="R8" s="10"/>
      <c r="S8" s="15" t="s">
        <v>99</v>
      </c>
      <c r="T8" s="15" t="s">
        <v>99</v>
      </c>
      <c r="U8" s="15" t="s">
        <v>99</v>
      </c>
      <c r="V8" s="15" t="s">
        <v>99</v>
      </c>
      <c r="W8" s="15" t="s">
        <v>99</v>
      </c>
      <c r="X8" s="15" t="s">
        <v>99</v>
      </c>
      <c r="Y8" s="14"/>
      <c r="Z8" s="14"/>
      <c r="AA8" s="20" t="s">
        <v>97</v>
      </c>
      <c r="AB8" s="20" t="s">
        <v>132</v>
      </c>
      <c r="AC8" s="55"/>
      <c r="AD8" s="55"/>
      <c r="AE8" s="14"/>
      <c r="AF8" s="9" t="s">
        <v>103</v>
      </c>
      <c r="AG8" s="9" t="s">
        <v>101</v>
      </c>
      <c r="AH8" s="9" t="s">
        <v>100</v>
      </c>
      <c r="AI8" s="9" t="s">
        <v>101</v>
      </c>
      <c r="AT8" s="1"/>
      <c r="AU8" s="1"/>
      <c r="AV8" s="1"/>
      <c r="AW8" s="1"/>
      <c r="AX8" s="1"/>
      <c r="AY8" s="1"/>
    </row>
    <row r="9" spans="1:51" x14ac:dyDescent="0.25">
      <c r="A9" s="14" t="s">
        <v>43</v>
      </c>
      <c r="B9" s="5"/>
      <c r="C9" s="5"/>
      <c r="D9" s="5"/>
      <c r="E9" s="10"/>
      <c r="F9" s="10"/>
      <c r="G9" s="10"/>
      <c r="H9" s="10"/>
      <c r="I9" s="10"/>
      <c r="J9" s="10"/>
      <c r="K9" s="10"/>
      <c r="L9" s="5"/>
      <c r="M9" s="13"/>
      <c r="N9" s="13"/>
      <c r="O9" s="13"/>
      <c r="P9" s="10"/>
      <c r="Q9" s="10"/>
      <c r="R9" s="10"/>
      <c r="S9" s="15"/>
      <c r="T9" s="15"/>
      <c r="U9" s="15"/>
      <c r="V9" s="15"/>
      <c r="W9" s="15"/>
      <c r="X9" s="15"/>
      <c r="Y9" s="14"/>
      <c r="Z9" s="14"/>
      <c r="AA9" s="14"/>
      <c r="AB9" s="9"/>
      <c r="AC9" s="14"/>
      <c r="AD9" s="55"/>
      <c r="AE9" s="14"/>
      <c r="AF9" s="16">
        <v>118.93332486892666</v>
      </c>
      <c r="AG9" s="11">
        <v>1626.0275355286301</v>
      </c>
      <c r="AH9" s="11">
        <v>1626.0275355286301</v>
      </c>
      <c r="AI9" s="11">
        <v>1626.0275355286301</v>
      </c>
      <c r="AT9" s="1"/>
      <c r="AU9" s="1"/>
      <c r="AV9" s="1"/>
      <c r="AW9" s="1"/>
      <c r="AX9" s="1"/>
      <c r="AY9" s="1"/>
    </row>
    <row r="10" spans="1:51" x14ac:dyDescent="0.25">
      <c r="A10" s="14" t="s">
        <v>1</v>
      </c>
      <c r="B10" s="7">
        <f>D10-C10</f>
        <v>38178.004627039998</v>
      </c>
      <c r="C10" s="7">
        <v>241.99537296000199</v>
      </c>
      <c r="D10" s="7">
        <f t="shared" ref="D10:D26" si="0">AA10+$L10</f>
        <v>38420</v>
      </c>
      <c r="E10" s="9"/>
      <c r="F10" s="9"/>
      <c r="G10" s="9"/>
      <c r="H10" s="9"/>
      <c r="I10" s="9"/>
      <c r="J10" s="9"/>
      <c r="K10" s="9"/>
      <c r="L10" s="29">
        <v>9423</v>
      </c>
      <c r="M10" s="5"/>
      <c r="N10" s="5"/>
      <c r="O10" s="5"/>
      <c r="P10" s="14"/>
      <c r="Q10" s="14"/>
      <c r="R10" s="14"/>
      <c r="S10" s="15"/>
      <c r="T10" s="15"/>
      <c r="U10" s="15"/>
      <c r="V10" s="15"/>
      <c r="W10" s="15"/>
      <c r="X10" s="15"/>
      <c r="Y10" s="14"/>
      <c r="Z10" s="14"/>
      <c r="AA10" s="9">
        <v>28997</v>
      </c>
      <c r="AB10" s="11">
        <f t="shared" ref="AB10:AB26" si="1">AA10+S10</f>
        <v>28997</v>
      </c>
      <c r="AC10" s="11">
        <f t="shared" ref="AC10:AC37" si="2">10^($Z$5+$Z$6*LOG(AF9)+$Z$7*LOG(AG10))</f>
        <v>31409.221536965524</v>
      </c>
      <c r="AD10" s="11">
        <f t="shared" ref="AD10:AD37" si="3">10^($Z$5+$Z$6*LOG(AF9)+$Z$7*LOG(AH10))</f>
        <v>31409.221536965524</v>
      </c>
      <c r="AE10" s="11">
        <f t="shared" ref="AE10:AE37" si="4">10^($Z$5+$Z$6*LOG(AF9)+$Z$7*LOG(AI10))</f>
        <v>31409.221536965524</v>
      </c>
      <c r="AF10" s="16">
        <v>127.13972428488259</v>
      </c>
      <c r="AG10" s="11">
        <v>1646.4035702062192</v>
      </c>
      <c r="AH10" s="11">
        <v>1646.4035702062192</v>
      </c>
      <c r="AI10" s="11">
        <v>1646.4035702062192</v>
      </c>
      <c r="AT10" s="1"/>
      <c r="AU10" s="1"/>
      <c r="AV10" s="1"/>
      <c r="AW10" s="1"/>
      <c r="AX10" s="1"/>
      <c r="AY10" s="1"/>
    </row>
    <row r="11" spans="1:51" x14ac:dyDescent="0.25">
      <c r="A11" s="14" t="s">
        <v>2</v>
      </c>
      <c r="B11" s="7">
        <f t="shared" ref="B11:B26" si="5">D11-C11</f>
        <v>39894.726404530011</v>
      </c>
      <c r="C11" s="7">
        <v>202.27359546998923</v>
      </c>
      <c r="D11" s="7">
        <f t="shared" si="0"/>
        <v>40097</v>
      </c>
      <c r="E11" s="9"/>
      <c r="F11" s="9"/>
      <c r="G11" s="9"/>
      <c r="H11" s="9"/>
      <c r="I11" s="9"/>
      <c r="J11" s="9"/>
      <c r="K11" s="9"/>
      <c r="L11" s="7">
        <v>9644</v>
      </c>
      <c r="M11" s="5"/>
      <c r="N11" s="5"/>
      <c r="O11" s="5"/>
      <c r="P11" s="14"/>
      <c r="Q11" s="14"/>
      <c r="R11" s="14"/>
      <c r="S11" s="15"/>
      <c r="T11" s="15"/>
      <c r="U11" s="15"/>
      <c r="V11" s="15"/>
      <c r="W11" s="15"/>
      <c r="X11" s="15"/>
      <c r="Y11" s="14"/>
      <c r="Z11" s="14"/>
      <c r="AA11" s="9">
        <v>30453</v>
      </c>
      <c r="AB11" s="11">
        <f t="shared" si="1"/>
        <v>30453</v>
      </c>
      <c r="AC11" s="11">
        <f t="shared" si="2"/>
        <v>31712.267682602072</v>
      </c>
      <c r="AD11" s="11">
        <f t="shared" si="3"/>
        <v>31712.267682602072</v>
      </c>
      <c r="AE11" s="11">
        <f t="shared" si="4"/>
        <v>31712.267682602072</v>
      </c>
      <c r="AF11" s="16">
        <v>127.26686400916743</v>
      </c>
      <c r="AG11" s="11">
        <v>1690.0188487353462</v>
      </c>
      <c r="AH11" s="11">
        <v>1690.0188487353462</v>
      </c>
      <c r="AI11" s="11">
        <v>1690.0188487353462</v>
      </c>
      <c r="AT11" s="1"/>
      <c r="AU11" s="1"/>
      <c r="AV11" s="1"/>
      <c r="AW11" s="1"/>
      <c r="AX11" s="1"/>
      <c r="AY11" s="1"/>
    </row>
    <row r="12" spans="1:51" x14ac:dyDescent="0.25">
      <c r="A12" s="14" t="s">
        <v>3</v>
      </c>
      <c r="B12" s="7">
        <f t="shared" si="5"/>
        <v>40849.423721960033</v>
      </c>
      <c r="C12" s="7">
        <v>193.57627803996729</v>
      </c>
      <c r="D12" s="7">
        <f t="shared" si="0"/>
        <v>41043</v>
      </c>
      <c r="E12" s="9"/>
      <c r="F12" s="9"/>
      <c r="G12" s="9"/>
      <c r="H12" s="9"/>
      <c r="I12" s="9"/>
      <c r="J12" s="9"/>
      <c r="K12" s="9"/>
      <c r="L12" s="7">
        <v>9804</v>
      </c>
      <c r="M12" s="5"/>
      <c r="N12" s="5"/>
      <c r="O12" s="5"/>
      <c r="P12" s="14"/>
      <c r="Q12" s="14"/>
      <c r="R12" s="14"/>
      <c r="S12" s="15"/>
      <c r="T12" s="15"/>
      <c r="U12" s="15"/>
      <c r="V12" s="15"/>
      <c r="W12" s="15"/>
      <c r="X12" s="15"/>
      <c r="Y12" s="14"/>
      <c r="Z12" s="14"/>
      <c r="AA12" s="9">
        <v>31239</v>
      </c>
      <c r="AB12" s="11">
        <f t="shared" si="1"/>
        <v>31239</v>
      </c>
      <c r="AC12" s="11">
        <f t="shared" si="2"/>
        <v>32566.953048510408</v>
      </c>
      <c r="AD12" s="11">
        <f t="shared" si="3"/>
        <v>32566.953048510408</v>
      </c>
      <c r="AE12" s="11">
        <f t="shared" si="4"/>
        <v>32566.953048510408</v>
      </c>
      <c r="AF12" s="16">
        <v>127.52139773718579</v>
      </c>
      <c r="AG12" s="11">
        <v>1760.1739929343498</v>
      </c>
      <c r="AH12" s="11">
        <v>1760.1739929343498</v>
      </c>
      <c r="AI12" s="11">
        <v>1760.1739929343498</v>
      </c>
      <c r="AT12" s="1"/>
      <c r="AU12" s="1"/>
      <c r="AV12" s="1"/>
      <c r="AW12" s="1"/>
      <c r="AX12" s="1"/>
      <c r="AY12" s="1"/>
    </row>
    <row r="13" spans="1:51" x14ac:dyDescent="0.25">
      <c r="A13" s="14" t="s">
        <v>4</v>
      </c>
      <c r="B13" s="7">
        <f t="shared" si="5"/>
        <v>42661.663845269984</v>
      </c>
      <c r="C13" s="7">
        <v>122.33615473001555</v>
      </c>
      <c r="D13" s="7">
        <f t="shared" si="0"/>
        <v>42784</v>
      </c>
      <c r="E13" s="9"/>
      <c r="F13" s="9"/>
      <c r="G13" s="9"/>
      <c r="H13" s="9"/>
      <c r="I13" s="9"/>
      <c r="J13" s="9"/>
      <c r="K13" s="9"/>
      <c r="L13" s="7">
        <v>9988</v>
      </c>
      <c r="M13" s="5"/>
      <c r="N13" s="5"/>
      <c r="O13" s="5"/>
      <c r="P13" s="14"/>
      <c r="Q13" s="14"/>
      <c r="R13" s="14"/>
      <c r="S13" s="15"/>
      <c r="T13" s="15"/>
      <c r="U13" s="15"/>
      <c r="V13" s="15"/>
      <c r="W13" s="15"/>
      <c r="X13" s="15"/>
      <c r="Y13" s="24" t="s">
        <v>90</v>
      </c>
      <c r="Z13" s="14"/>
      <c r="AA13" s="9">
        <v>32796</v>
      </c>
      <c r="AB13" s="11">
        <f t="shared" si="1"/>
        <v>32796</v>
      </c>
      <c r="AC13" s="11">
        <f t="shared" si="2"/>
        <v>33229.097272338644</v>
      </c>
      <c r="AD13" s="11">
        <f t="shared" si="3"/>
        <v>33229.097272338644</v>
      </c>
      <c r="AE13" s="11">
        <f t="shared" si="4"/>
        <v>33229.097272338644</v>
      </c>
      <c r="AF13" s="16">
        <v>129.05165451003202</v>
      </c>
      <c r="AG13" s="11">
        <v>1815.589434976351</v>
      </c>
      <c r="AH13" s="11">
        <v>1815.589434976351</v>
      </c>
      <c r="AI13" s="11">
        <v>1815.589434976351</v>
      </c>
      <c r="AT13" s="1"/>
      <c r="AU13" s="1"/>
      <c r="AV13" s="1"/>
      <c r="AW13" s="1"/>
      <c r="AX13" s="1"/>
      <c r="AY13" s="1"/>
    </row>
    <row r="14" spans="1:51" x14ac:dyDescent="0.25">
      <c r="A14" s="14" t="s">
        <v>5</v>
      </c>
      <c r="B14" s="7">
        <f t="shared" si="5"/>
        <v>43679.045287780013</v>
      </c>
      <c r="C14" s="7">
        <v>338.95471221998741</v>
      </c>
      <c r="D14" s="7">
        <f t="shared" si="0"/>
        <v>44018</v>
      </c>
      <c r="E14" s="9"/>
      <c r="F14" s="11"/>
      <c r="G14" s="9"/>
      <c r="H14" s="9"/>
      <c r="I14" s="9"/>
      <c r="J14" s="9"/>
      <c r="K14" s="9"/>
      <c r="L14" s="7">
        <v>10007</v>
      </c>
      <c r="M14" s="5"/>
      <c r="N14" s="5"/>
      <c r="O14" s="5"/>
      <c r="P14" s="14"/>
      <c r="Q14" s="14"/>
      <c r="R14" s="14"/>
      <c r="S14" s="15"/>
      <c r="T14" s="15"/>
      <c r="U14" s="15"/>
      <c r="V14" s="15"/>
      <c r="W14" s="15"/>
      <c r="X14" s="15"/>
      <c r="Y14" s="14" t="s">
        <v>86</v>
      </c>
      <c r="Z14" s="25">
        <v>2.2530999999999999</v>
      </c>
      <c r="AA14" s="9">
        <v>34011</v>
      </c>
      <c r="AB14" s="11">
        <f t="shared" si="1"/>
        <v>34011</v>
      </c>
      <c r="AC14" s="11">
        <f t="shared" si="2"/>
        <v>34252.832500226643</v>
      </c>
      <c r="AD14" s="11">
        <f t="shared" si="3"/>
        <v>34252.832500226643</v>
      </c>
      <c r="AE14" s="11">
        <f t="shared" si="4"/>
        <v>34252.832500226643</v>
      </c>
      <c r="AF14" s="16">
        <v>129.05165451003202</v>
      </c>
      <c r="AG14" s="11">
        <v>1905.3768122826177</v>
      </c>
      <c r="AH14" s="11">
        <v>1905.3768122826177</v>
      </c>
      <c r="AI14" s="11">
        <v>1905.3768122826177</v>
      </c>
      <c r="AT14" s="1"/>
      <c r="AU14" s="1"/>
      <c r="AV14" s="1"/>
      <c r="AW14" s="1"/>
      <c r="AX14" s="1"/>
      <c r="AY14" s="1"/>
    </row>
    <row r="15" spans="1:51" x14ac:dyDescent="0.25">
      <c r="A15" s="14" t="s">
        <v>6</v>
      </c>
      <c r="B15" s="7">
        <f t="shared" si="5"/>
        <v>45013.212352637012</v>
      </c>
      <c r="C15" s="7">
        <v>700.78764736298797</v>
      </c>
      <c r="D15" s="7">
        <f t="shared" si="0"/>
        <v>45714</v>
      </c>
      <c r="E15" s="9"/>
      <c r="F15" s="11"/>
      <c r="G15" s="9"/>
      <c r="H15" s="9"/>
      <c r="I15" s="9"/>
      <c r="J15" s="9"/>
      <c r="K15" s="9"/>
      <c r="L15" s="7">
        <v>10129</v>
      </c>
      <c r="M15" s="5"/>
      <c r="N15" s="5"/>
      <c r="O15" s="5"/>
      <c r="P15" s="14"/>
      <c r="Q15" s="14"/>
      <c r="R15" s="14"/>
      <c r="S15" s="15"/>
      <c r="T15" s="15"/>
      <c r="U15" s="15"/>
      <c r="V15" s="15"/>
      <c r="W15" s="15"/>
      <c r="X15" s="15"/>
      <c r="Y15" s="14" t="s">
        <v>87</v>
      </c>
      <c r="Z15" s="56">
        <v>1.048523614763117E-2</v>
      </c>
      <c r="AA15" s="9">
        <v>35585</v>
      </c>
      <c r="AB15" s="11">
        <f t="shared" si="1"/>
        <v>35585</v>
      </c>
      <c r="AC15" s="11">
        <f t="shared" si="2"/>
        <v>35168.445661711143</v>
      </c>
      <c r="AD15" s="11">
        <f t="shared" si="3"/>
        <v>35168.445661711143</v>
      </c>
      <c r="AE15" s="11">
        <f t="shared" si="4"/>
        <v>35168.445661711143</v>
      </c>
      <c r="AF15" s="16">
        <v>130.2131194006223</v>
      </c>
      <c r="AG15" s="11">
        <v>1983.4812931509155</v>
      </c>
      <c r="AH15" s="11">
        <v>1983.4812931509155</v>
      </c>
      <c r="AI15" s="11">
        <v>1983.4812931509155</v>
      </c>
      <c r="AT15" s="1"/>
      <c r="AU15" s="1"/>
      <c r="AV15" s="1"/>
      <c r="AW15" s="1"/>
      <c r="AX15" s="1"/>
      <c r="AY15" s="1"/>
    </row>
    <row r="16" spans="1:51" x14ac:dyDescent="0.25">
      <c r="A16" s="14" t="s">
        <v>7</v>
      </c>
      <c r="B16" s="7">
        <f t="shared" si="5"/>
        <v>45381.774429051009</v>
      </c>
      <c r="C16" s="7">
        <v>938.22557094899093</v>
      </c>
      <c r="D16" s="7">
        <f t="shared" si="0"/>
        <v>46320</v>
      </c>
      <c r="E16" s="9"/>
      <c r="F16" s="11"/>
      <c r="G16" s="9"/>
      <c r="H16" s="9"/>
      <c r="I16" s="9"/>
      <c r="J16" s="9"/>
      <c r="K16" s="9"/>
      <c r="L16" s="7">
        <v>10517</v>
      </c>
      <c r="M16" s="5"/>
      <c r="N16" s="5"/>
      <c r="O16" s="5"/>
      <c r="P16" s="14"/>
      <c r="Q16" s="14"/>
      <c r="R16" s="14"/>
      <c r="S16" s="15"/>
      <c r="T16" s="15"/>
      <c r="U16" s="15"/>
      <c r="V16" s="15"/>
      <c r="W16" s="15"/>
      <c r="X16" s="15"/>
      <c r="Y16" s="14" t="s">
        <v>88</v>
      </c>
      <c r="Z16" s="56">
        <v>-3.3382793987804777E-5</v>
      </c>
      <c r="AA16" s="9">
        <v>35803</v>
      </c>
      <c r="AB16" s="11">
        <f t="shared" si="1"/>
        <v>35803</v>
      </c>
      <c r="AC16" s="11">
        <f t="shared" si="2"/>
        <v>36223.360736452334</v>
      </c>
      <c r="AD16" s="11">
        <f t="shared" si="3"/>
        <v>36223.360736452334</v>
      </c>
      <c r="AE16" s="11">
        <f t="shared" si="4"/>
        <v>36223.360736452334</v>
      </c>
      <c r="AF16" s="16">
        <v>130.99439811702601</v>
      </c>
      <c r="AG16" s="11">
        <v>2078.0081776773072</v>
      </c>
      <c r="AH16" s="11">
        <v>2078.0081776773072</v>
      </c>
      <c r="AI16" s="11">
        <v>2078.0081776773072</v>
      </c>
      <c r="AT16" s="1"/>
      <c r="AU16" s="1"/>
      <c r="AV16" s="1"/>
      <c r="AW16" s="1"/>
      <c r="AX16" s="1"/>
      <c r="AY16" s="1"/>
    </row>
    <row r="17" spans="1:51" x14ac:dyDescent="0.25">
      <c r="A17" s="14" t="s">
        <v>8</v>
      </c>
      <c r="B17" s="7">
        <f t="shared" si="5"/>
        <v>45652.608011166019</v>
      </c>
      <c r="C17" s="7">
        <v>1535.3919888339799</v>
      </c>
      <c r="D17" s="7">
        <f t="shared" si="0"/>
        <v>47188</v>
      </c>
      <c r="E17" s="9"/>
      <c r="F17" s="11"/>
      <c r="G17" s="9"/>
      <c r="H17" s="9"/>
      <c r="I17" s="9"/>
      <c r="J17" s="9"/>
      <c r="K17" s="9"/>
      <c r="L17" s="7">
        <v>10628</v>
      </c>
      <c r="M17" s="5"/>
      <c r="N17" s="5"/>
      <c r="O17" s="5"/>
      <c r="P17" s="14"/>
      <c r="Q17" s="14"/>
      <c r="R17" s="14"/>
      <c r="S17" s="15"/>
      <c r="T17" s="15"/>
      <c r="U17" s="15"/>
      <c r="V17" s="15"/>
      <c r="W17" s="15"/>
      <c r="X17" s="15"/>
      <c r="Y17" s="14" t="s">
        <v>89</v>
      </c>
      <c r="Z17" s="25">
        <v>0.97958403169767838</v>
      </c>
      <c r="AA17" s="9">
        <v>36560</v>
      </c>
      <c r="AB17" s="11">
        <f t="shared" si="1"/>
        <v>36560</v>
      </c>
      <c r="AC17" s="11">
        <f t="shared" si="2"/>
        <v>36945.201866556003</v>
      </c>
      <c r="AD17" s="11">
        <f t="shared" si="3"/>
        <v>36945.201866556003</v>
      </c>
      <c r="AE17" s="11">
        <f t="shared" si="4"/>
        <v>36945.201866556003</v>
      </c>
      <c r="AF17" s="16">
        <v>140.94997237391999</v>
      </c>
      <c r="AG17" s="11">
        <v>2143.6112026888959</v>
      </c>
      <c r="AH17" s="11">
        <v>2143.6112026888959</v>
      </c>
      <c r="AI17" s="11">
        <v>2143.6112026888959</v>
      </c>
      <c r="AT17" s="1"/>
      <c r="AU17" s="1"/>
      <c r="AV17" s="1"/>
      <c r="AW17" s="1"/>
      <c r="AX17" s="1"/>
      <c r="AY17" s="1"/>
    </row>
    <row r="18" spans="1:51" x14ac:dyDescent="0.25">
      <c r="A18" s="14" t="s">
        <v>9</v>
      </c>
      <c r="B18" s="7">
        <f t="shared" si="5"/>
        <v>46906.650410253002</v>
      </c>
      <c r="C18" s="7">
        <v>1656.3495897469984</v>
      </c>
      <c r="D18" s="7">
        <f t="shared" si="0"/>
        <v>48563</v>
      </c>
      <c r="E18" s="9"/>
      <c r="F18" s="11"/>
      <c r="G18" s="9"/>
      <c r="H18" s="9"/>
      <c r="I18" s="9"/>
      <c r="J18" s="9"/>
      <c r="K18" s="9"/>
      <c r="L18" s="7">
        <v>10534</v>
      </c>
      <c r="M18" s="5"/>
      <c r="N18" s="5"/>
      <c r="O18" s="5"/>
      <c r="P18" s="14"/>
      <c r="Q18" s="14"/>
      <c r="R18" s="14"/>
      <c r="S18" s="7">
        <v>17.082000000000001</v>
      </c>
      <c r="T18" s="7"/>
      <c r="U18" s="15"/>
      <c r="V18" s="15"/>
      <c r="W18" s="15"/>
      <c r="X18" s="15"/>
      <c r="Y18" s="14"/>
      <c r="Z18" s="14"/>
      <c r="AA18" s="9">
        <v>38029</v>
      </c>
      <c r="AB18" s="11">
        <f t="shared" si="1"/>
        <v>38046.082000000002</v>
      </c>
      <c r="AC18" s="11">
        <f t="shared" si="2"/>
        <v>37396.363938497052</v>
      </c>
      <c r="AD18" s="11">
        <f t="shared" si="3"/>
        <v>37396.363938497052</v>
      </c>
      <c r="AE18" s="11">
        <f t="shared" si="4"/>
        <v>37396.363938497052</v>
      </c>
      <c r="AF18" s="16">
        <v>146.7289212412507</v>
      </c>
      <c r="AG18" s="11">
        <v>2211.4026632621521</v>
      </c>
      <c r="AH18" s="11">
        <v>2211.4026632621521</v>
      </c>
      <c r="AI18" s="11">
        <v>2211.4026632621521</v>
      </c>
      <c r="AT18" s="1"/>
      <c r="AU18" s="1"/>
      <c r="AV18" s="1"/>
      <c r="AW18" s="1"/>
      <c r="AX18" s="1"/>
      <c r="AY18" s="1"/>
    </row>
    <row r="19" spans="1:51" x14ac:dyDescent="0.25">
      <c r="A19" s="14" t="s">
        <v>10</v>
      </c>
      <c r="B19" s="7">
        <f t="shared" si="5"/>
        <v>46925.463623962976</v>
      </c>
      <c r="C19" s="7">
        <v>2261.5363760370201</v>
      </c>
      <c r="D19" s="7">
        <f t="shared" si="0"/>
        <v>49187</v>
      </c>
      <c r="E19" s="9"/>
      <c r="F19" s="11"/>
      <c r="G19" s="9"/>
      <c r="H19" s="9"/>
      <c r="I19" s="9"/>
      <c r="J19" s="9"/>
      <c r="K19" s="9"/>
      <c r="L19" s="7">
        <v>10960</v>
      </c>
      <c r="M19" s="5"/>
      <c r="N19" s="5"/>
      <c r="O19" s="5"/>
      <c r="P19" s="14"/>
      <c r="Q19" s="14"/>
      <c r="R19" s="14"/>
      <c r="S19" s="7">
        <v>76.212000000000003</v>
      </c>
      <c r="T19" s="7"/>
      <c r="U19" s="15"/>
      <c r="V19" s="15"/>
      <c r="W19" s="15"/>
      <c r="X19" s="15"/>
      <c r="Y19" s="14"/>
      <c r="Z19" s="14"/>
      <c r="AA19" s="9">
        <v>38227</v>
      </c>
      <c r="AB19" s="11">
        <f t="shared" si="1"/>
        <v>38303.212</v>
      </c>
      <c r="AC19" s="11">
        <f t="shared" si="2"/>
        <v>37242.061235226065</v>
      </c>
      <c r="AD19" s="11">
        <f t="shared" si="3"/>
        <v>37242.061235226065</v>
      </c>
      <c r="AE19" s="11">
        <f t="shared" si="4"/>
        <v>37242.061235226065</v>
      </c>
      <c r="AF19" s="16">
        <v>165.80368100261327</v>
      </c>
      <c r="AG19" s="11">
        <v>2212.8250147238987</v>
      </c>
      <c r="AH19" s="11">
        <v>2212.8250147238987</v>
      </c>
      <c r="AI19" s="11">
        <v>2212.8250147238987</v>
      </c>
      <c r="AT19" s="1"/>
      <c r="AU19" s="1"/>
      <c r="AV19" s="1"/>
      <c r="AW19" s="1"/>
      <c r="AX19" s="1"/>
      <c r="AY19" s="1"/>
    </row>
    <row r="20" spans="1:51" x14ac:dyDescent="0.25">
      <c r="A20" s="14" t="s">
        <v>11</v>
      </c>
      <c r="B20" s="7">
        <f t="shared" si="5"/>
        <v>45239.611909719009</v>
      </c>
      <c r="C20" s="7">
        <v>2110.3880902809906</v>
      </c>
      <c r="D20" s="7">
        <f t="shared" si="0"/>
        <v>47350</v>
      </c>
      <c r="E20" s="9"/>
      <c r="F20" s="11"/>
      <c r="G20" s="9"/>
      <c r="H20" s="9"/>
      <c r="I20" s="9"/>
      <c r="J20" s="9"/>
      <c r="K20" s="9"/>
      <c r="L20" s="7">
        <v>10962</v>
      </c>
      <c r="M20" s="5"/>
      <c r="N20" s="5"/>
      <c r="O20" s="5"/>
      <c r="P20" s="14"/>
      <c r="Q20" s="14"/>
      <c r="R20" s="14"/>
      <c r="S20" s="7">
        <v>180.93779999999998</v>
      </c>
      <c r="T20" s="7"/>
      <c r="U20" s="15"/>
      <c r="V20" s="15"/>
      <c r="W20" s="15"/>
      <c r="X20" s="15"/>
      <c r="Y20" s="14"/>
      <c r="Z20" s="14"/>
      <c r="AA20" s="9">
        <v>36388</v>
      </c>
      <c r="AB20" s="11">
        <f t="shared" si="1"/>
        <v>36568.9378</v>
      </c>
      <c r="AC20" s="11">
        <f t="shared" si="2"/>
        <v>37109.415821835835</v>
      </c>
      <c r="AD20" s="11">
        <f t="shared" si="3"/>
        <v>37109.415821835835</v>
      </c>
      <c r="AE20" s="11">
        <f t="shared" si="4"/>
        <v>37109.415821835835</v>
      </c>
      <c r="AF20" s="16">
        <v>182.21824542187198</v>
      </c>
      <c r="AG20" s="11">
        <v>2247.7819315575052</v>
      </c>
      <c r="AH20" s="11">
        <v>2247.7819315575052</v>
      </c>
      <c r="AI20" s="11">
        <v>2247.7819315575052</v>
      </c>
      <c r="AT20" s="1"/>
      <c r="AU20" s="1"/>
      <c r="AV20" s="1"/>
      <c r="AW20" s="1"/>
      <c r="AX20" s="1"/>
      <c r="AY20" s="1"/>
    </row>
    <row r="21" spans="1:51" x14ac:dyDescent="0.25">
      <c r="A21" s="14" t="s">
        <v>12</v>
      </c>
      <c r="B21" s="7">
        <f t="shared" si="5"/>
        <v>45394.378698725995</v>
      </c>
      <c r="C21" s="7">
        <v>1939.6213012740045</v>
      </c>
      <c r="D21" s="7">
        <f t="shared" si="0"/>
        <v>47334</v>
      </c>
      <c r="E21" s="9"/>
      <c r="F21" s="11"/>
      <c r="G21" s="9"/>
      <c r="H21" s="9"/>
      <c r="I21" s="9"/>
      <c r="J21" s="9"/>
      <c r="K21" s="9"/>
      <c r="L21" s="7">
        <v>11033</v>
      </c>
      <c r="M21" s="5"/>
      <c r="N21" s="5"/>
      <c r="O21" s="5"/>
      <c r="P21" s="14"/>
      <c r="Q21" s="14"/>
      <c r="R21" s="14"/>
      <c r="S21" s="7">
        <v>479.08440000000002</v>
      </c>
      <c r="T21" s="7"/>
      <c r="U21" s="15"/>
      <c r="V21" s="15"/>
      <c r="W21" s="15"/>
      <c r="X21" s="15"/>
      <c r="Y21" s="14"/>
      <c r="Z21" s="14"/>
      <c r="AA21" s="9">
        <v>36301</v>
      </c>
      <c r="AB21" s="11">
        <f t="shared" si="1"/>
        <v>36780.0844</v>
      </c>
      <c r="AC21" s="11">
        <f t="shared" si="2"/>
        <v>37058.506032154328</v>
      </c>
      <c r="AD21" s="11">
        <f t="shared" si="3"/>
        <v>37058.506032154328</v>
      </c>
      <c r="AE21" s="11">
        <f t="shared" si="4"/>
        <v>37058.506032154328</v>
      </c>
      <c r="AF21" s="16">
        <v>188.41366576621564</v>
      </c>
      <c r="AG21" s="11">
        <v>2279.9575223333991</v>
      </c>
      <c r="AH21" s="11">
        <v>2279.9575223333991</v>
      </c>
      <c r="AI21" s="11">
        <v>2279.9575223333991</v>
      </c>
      <c r="AT21" s="1"/>
      <c r="AU21" s="1"/>
      <c r="AV21" s="1"/>
      <c r="AW21" s="1"/>
      <c r="AX21" s="1"/>
      <c r="AY21" s="1"/>
    </row>
    <row r="22" spans="1:51" x14ac:dyDescent="0.25">
      <c r="A22" s="14" t="s">
        <v>13</v>
      </c>
      <c r="B22" s="7">
        <f t="shared" si="5"/>
        <v>45650.736836591685</v>
      </c>
      <c r="C22" s="7">
        <v>1439.2631634083154</v>
      </c>
      <c r="D22" s="7">
        <f t="shared" si="0"/>
        <v>47090</v>
      </c>
      <c r="E22" s="9"/>
      <c r="F22" s="11"/>
      <c r="G22" s="9"/>
      <c r="H22" s="9"/>
      <c r="I22" s="9"/>
      <c r="J22" s="9"/>
      <c r="K22" s="9"/>
      <c r="L22" s="7">
        <v>11493</v>
      </c>
      <c r="M22" s="5"/>
      <c r="N22" s="5"/>
      <c r="O22" s="5"/>
      <c r="P22" s="14"/>
      <c r="Q22" s="14"/>
      <c r="R22" s="14"/>
      <c r="S22" s="7">
        <v>1039.1111999999998</v>
      </c>
      <c r="T22" s="7"/>
      <c r="U22" s="15"/>
      <c r="V22" s="15"/>
      <c r="W22" s="15"/>
      <c r="X22" s="15"/>
      <c r="Y22" s="14"/>
      <c r="Z22" s="14"/>
      <c r="AA22" s="9">
        <v>35597</v>
      </c>
      <c r="AB22" s="11">
        <f t="shared" si="1"/>
        <v>36636.111199999999</v>
      </c>
      <c r="AC22" s="11">
        <f t="shared" si="2"/>
        <v>37065.258787318402</v>
      </c>
      <c r="AD22" s="11">
        <f t="shared" si="3"/>
        <v>37065.258787318402</v>
      </c>
      <c r="AE22" s="11">
        <f t="shared" si="4"/>
        <v>37065.258787318402</v>
      </c>
      <c r="AF22" s="16">
        <v>209.51599633203179</v>
      </c>
      <c r="AG22" s="11">
        <v>2293.7973293238879</v>
      </c>
      <c r="AH22" s="11">
        <v>2293.7973293238879</v>
      </c>
      <c r="AI22" s="11">
        <v>2293.7973293238879</v>
      </c>
      <c r="AT22" s="1"/>
      <c r="AU22" s="1"/>
      <c r="AV22" s="1"/>
      <c r="AW22" s="1"/>
      <c r="AX22" s="1"/>
      <c r="AY22" s="1"/>
    </row>
    <row r="23" spans="1:51" x14ac:dyDescent="0.25">
      <c r="A23" s="14" t="s">
        <v>14</v>
      </c>
      <c r="B23" s="7">
        <f t="shared" si="5"/>
        <v>45145.003849293375</v>
      </c>
      <c r="C23" s="7">
        <v>1357.9961507066255</v>
      </c>
      <c r="D23" s="7">
        <f t="shared" si="0"/>
        <v>46503</v>
      </c>
      <c r="E23" s="9"/>
      <c r="F23" s="11"/>
      <c r="G23" s="9"/>
      <c r="H23" s="9"/>
      <c r="I23" s="9"/>
      <c r="J23" s="9"/>
      <c r="K23" s="9"/>
      <c r="L23" s="7">
        <v>11508</v>
      </c>
      <c r="M23" s="5"/>
      <c r="N23" s="5"/>
      <c r="O23" s="5"/>
      <c r="P23" s="14"/>
      <c r="Q23" s="14"/>
      <c r="R23" s="14"/>
      <c r="S23" s="7">
        <v>1391.2631999999996</v>
      </c>
      <c r="T23" s="7"/>
      <c r="U23" s="15"/>
      <c r="V23" s="15"/>
      <c r="W23" s="15"/>
      <c r="X23" s="15"/>
      <c r="Y23" s="14"/>
      <c r="Z23" s="14"/>
      <c r="AA23" s="9">
        <v>34995</v>
      </c>
      <c r="AB23" s="11">
        <f t="shared" si="1"/>
        <v>36386.263200000001</v>
      </c>
      <c r="AC23" s="11">
        <f t="shared" si="2"/>
        <v>36885.159572935045</v>
      </c>
      <c r="AD23" s="11">
        <f t="shared" si="3"/>
        <v>36885.159572935045</v>
      </c>
      <c r="AE23" s="11">
        <f t="shared" si="4"/>
        <v>36885.159572935045</v>
      </c>
      <c r="AF23" s="16">
        <v>243.66710373415302</v>
      </c>
      <c r="AG23" s="11">
        <v>2318.9753886192102</v>
      </c>
      <c r="AH23" s="11">
        <v>2318.9753886192102</v>
      </c>
      <c r="AI23" s="11">
        <v>2318.9753886192102</v>
      </c>
      <c r="AT23" s="1"/>
      <c r="AU23" s="1"/>
      <c r="AV23" s="1"/>
      <c r="AW23" s="1"/>
      <c r="AX23" s="1"/>
      <c r="AY23" s="1"/>
    </row>
    <row r="24" spans="1:51" x14ac:dyDescent="0.25">
      <c r="A24" s="14" t="s">
        <v>15</v>
      </c>
      <c r="B24" s="7">
        <f t="shared" si="5"/>
        <v>46780.014397810963</v>
      </c>
      <c r="C24" s="7">
        <v>1715.1</v>
      </c>
      <c r="D24" s="7">
        <f>AA24+$L24</f>
        <v>48495.114397810961</v>
      </c>
      <c r="E24" s="9"/>
      <c r="F24" s="11"/>
      <c r="G24" s="9"/>
      <c r="H24" s="9"/>
      <c r="I24" s="9"/>
      <c r="J24" s="9"/>
      <c r="K24" s="9"/>
      <c r="L24" s="7">
        <v>13128.3</v>
      </c>
      <c r="M24" s="5"/>
      <c r="N24" s="5"/>
      <c r="O24" s="5"/>
      <c r="P24" s="14"/>
      <c r="Q24" s="14"/>
      <c r="R24" s="14"/>
      <c r="S24" s="7">
        <v>1456.8</v>
      </c>
      <c r="T24" s="7"/>
      <c r="U24" s="15"/>
      <c r="V24" s="15"/>
      <c r="W24" s="15"/>
      <c r="X24" s="15"/>
      <c r="Y24" s="14"/>
      <c r="Z24" s="14"/>
      <c r="AA24" s="11">
        <v>35366.814397810958</v>
      </c>
      <c r="AB24" s="11">
        <f t="shared" si="1"/>
        <v>36823.614397810961</v>
      </c>
      <c r="AC24" s="11">
        <f t="shared" si="2"/>
        <v>36335.960030624752</v>
      </c>
      <c r="AD24" s="11">
        <f t="shared" si="3"/>
        <v>36335.960030624752</v>
      </c>
      <c r="AE24" s="11">
        <f t="shared" si="4"/>
        <v>36335.960030624752</v>
      </c>
      <c r="AF24" s="16">
        <v>247.07844318643114</v>
      </c>
      <c r="AG24" s="11">
        <v>2326.4862451987606</v>
      </c>
      <c r="AH24" s="11">
        <v>2326.4862451987606</v>
      </c>
      <c r="AI24" s="11">
        <v>2326.4862451987606</v>
      </c>
      <c r="AT24" s="1"/>
      <c r="AU24" s="1"/>
      <c r="AV24" s="1"/>
      <c r="AW24" s="1"/>
      <c r="AX24" s="1"/>
      <c r="AY24" s="1"/>
    </row>
    <row r="25" spans="1:51" x14ac:dyDescent="0.25">
      <c r="A25" s="14" t="s">
        <v>16</v>
      </c>
      <c r="B25" s="7">
        <f t="shared" si="5"/>
        <v>49094.330737512995</v>
      </c>
      <c r="C25" s="7">
        <v>1649.2292624869999</v>
      </c>
      <c r="D25" s="7">
        <f t="shared" si="0"/>
        <v>50743.56</v>
      </c>
      <c r="E25" s="9"/>
      <c r="F25" s="9"/>
      <c r="G25" s="9"/>
      <c r="H25" s="9"/>
      <c r="I25" s="9"/>
      <c r="J25" s="9"/>
      <c r="K25" s="9"/>
      <c r="L25" s="7">
        <v>15529.77</v>
      </c>
      <c r="M25" s="5"/>
      <c r="N25" s="5"/>
      <c r="O25" s="5"/>
      <c r="P25" s="14"/>
      <c r="Q25" s="14"/>
      <c r="R25" s="14"/>
      <c r="S25" s="7">
        <v>1802</v>
      </c>
      <c r="T25" s="7"/>
      <c r="U25" s="15"/>
      <c r="V25" s="15"/>
      <c r="W25" s="15"/>
      <c r="X25" s="15"/>
      <c r="Y25" s="14"/>
      <c r="Z25" s="14"/>
      <c r="AA25" s="11">
        <v>35213.79</v>
      </c>
      <c r="AB25" s="11">
        <f t="shared" si="1"/>
        <v>37015.79</v>
      </c>
      <c r="AC25" s="11">
        <f t="shared" si="2"/>
        <v>36673.084783952567</v>
      </c>
      <c r="AD25" s="11">
        <f t="shared" si="3"/>
        <v>36673.084783952567</v>
      </c>
      <c r="AE25" s="11">
        <f t="shared" si="4"/>
        <v>36673.084783952567</v>
      </c>
      <c r="AF25" s="16">
        <v>246.33720785687183</v>
      </c>
      <c r="AG25" s="11">
        <v>2365.1096451992876</v>
      </c>
      <c r="AH25" s="11">
        <v>2365.1096451992876</v>
      </c>
      <c r="AI25" s="11">
        <v>2365.1096451992876</v>
      </c>
      <c r="AT25" s="1"/>
      <c r="AU25" s="1"/>
      <c r="AV25" s="1"/>
      <c r="AW25" s="1"/>
      <c r="AX25" s="1"/>
      <c r="AY25" s="1"/>
    </row>
    <row r="26" spans="1:51" x14ac:dyDescent="0.25">
      <c r="A26" s="14" t="s">
        <v>17</v>
      </c>
      <c r="B26" s="7">
        <f t="shared" si="5"/>
        <v>49880.1</v>
      </c>
      <c r="C26" s="7">
        <v>1754.9</v>
      </c>
      <c r="D26" s="7">
        <f t="shared" si="0"/>
        <v>51635</v>
      </c>
      <c r="E26" s="39"/>
      <c r="F26" s="39"/>
      <c r="G26" s="39"/>
      <c r="H26" s="11"/>
      <c r="I26" s="39"/>
      <c r="J26" s="39"/>
      <c r="K26" s="39"/>
      <c r="L26" s="7">
        <v>16573.900000000001</v>
      </c>
      <c r="M26" s="5"/>
      <c r="N26" s="5"/>
      <c r="O26" s="5"/>
      <c r="P26" s="11"/>
      <c r="Q26" s="11"/>
      <c r="R26" s="11"/>
      <c r="S26" s="7">
        <v>1871</v>
      </c>
      <c r="T26" s="7"/>
      <c r="U26" s="7"/>
      <c r="V26" s="7"/>
      <c r="W26" s="7"/>
      <c r="X26" s="7"/>
      <c r="Y26" s="14"/>
      <c r="Z26" s="14"/>
      <c r="AA26" s="11">
        <v>35061.1</v>
      </c>
      <c r="AB26" s="11">
        <f t="shared" si="1"/>
        <v>36932.1</v>
      </c>
      <c r="AC26" s="11">
        <f t="shared" si="2"/>
        <v>36698.969528778223</v>
      </c>
      <c r="AD26" s="11">
        <f t="shared" si="3"/>
        <v>36698.969528778223</v>
      </c>
      <c r="AE26" s="11">
        <f t="shared" si="4"/>
        <v>36698.969528778223</v>
      </c>
      <c r="AF26" s="16">
        <v>250.25573606400732</v>
      </c>
      <c r="AG26" s="11">
        <v>2366.4241001697642</v>
      </c>
      <c r="AH26" s="11">
        <v>2366.4241001697642</v>
      </c>
      <c r="AI26" s="11">
        <v>2366.4241001697642</v>
      </c>
      <c r="AT26" s="1"/>
      <c r="AU26" s="1"/>
      <c r="AV26" s="1"/>
      <c r="AW26" s="1"/>
      <c r="AX26" s="1"/>
      <c r="AY26" s="1"/>
    </row>
    <row r="27" spans="1:51" x14ac:dyDescent="0.25">
      <c r="A27" s="14" t="s">
        <v>18</v>
      </c>
      <c r="B27" s="7">
        <f>D27-C27</f>
        <v>48739</v>
      </c>
      <c r="C27" s="7">
        <v>2186</v>
      </c>
      <c r="D27" s="7">
        <f>AA27+$L27</f>
        <v>50925</v>
      </c>
      <c r="E27" s="39"/>
      <c r="F27" s="39"/>
      <c r="G27" s="39"/>
      <c r="H27" s="11"/>
      <c r="I27" s="39"/>
      <c r="J27" s="39"/>
      <c r="K27" s="39"/>
      <c r="L27" s="7">
        <v>15762</v>
      </c>
      <c r="M27" s="7"/>
      <c r="N27" s="7"/>
      <c r="O27" s="7"/>
      <c r="P27" s="11"/>
      <c r="Q27" s="11"/>
      <c r="R27" s="11"/>
      <c r="S27" s="7">
        <v>2546</v>
      </c>
      <c r="T27" s="7"/>
      <c r="U27" s="7"/>
      <c r="V27" s="7"/>
      <c r="W27" s="7"/>
      <c r="X27" s="7"/>
      <c r="Y27" s="14"/>
      <c r="Z27" s="14"/>
      <c r="AA27" s="11">
        <v>35163</v>
      </c>
      <c r="AB27" s="11">
        <f>AA27+S27</f>
        <v>37709</v>
      </c>
      <c r="AC27" s="11">
        <f t="shared" si="2"/>
        <v>37677.544666196452</v>
      </c>
      <c r="AD27" s="11">
        <f t="shared" si="3"/>
        <v>37677.544666196452</v>
      </c>
      <c r="AE27" s="11">
        <f t="shared" si="4"/>
        <v>37677.544666196452</v>
      </c>
      <c r="AF27" s="16">
        <v>254.13865829740254</v>
      </c>
      <c r="AG27" s="11">
        <v>2469.9090606243058</v>
      </c>
      <c r="AH27" s="11">
        <v>2469.9090606243058</v>
      </c>
      <c r="AI27" s="11">
        <v>2469.9090606243058</v>
      </c>
      <c r="AT27" s="1"/>
      <c r="AU27" s="1"/>
      <c r="AV27" s="1"/>
      <c r="AW27" s="1"/>
      <c r="AX27" s="1"/>
      <c r="AY27" s="1"/>
    </row>
    <row r="28" spans="1:51" x14ac:dyDescent="0.25">
      <c r="A28" s="14" t="s">
        <v>19</v>
      </c>
      <c r="B28" s="5"/>
      <c r="C28" s="5"/>
      <c r="D28" s="5"/>
      <c r="E28" s="69">
        <f>I28-$H28-T28</f>
        <v>48765.167194664129</v>
      </c>
      <c r="F28" s="69">
        <f t="shared" ref="F28:F37" si="6">J28-$H28-T28</f>
        <v>49061.323953785111</v>
      </c>
      <c r="G28" s="69">
        <f t="shared" ref="G28:G37" si="7">K28-$H28-T28</f>
        <v>49663.826950967959</v>
      </c>
      <c r="H28" s="70">
        <v>1645.4897539192466</v>
      </c>
      <c r="I28" s="69">
        <f t="shared" ref="I28:I37" si="8">P28+$M28</f>
        <v>50787.577979983376</v>
      </c>
      <c r="J28" s="69">
        <f t="shared" ref="J28:J37" si="9">Q28+$N28</f>
        <v>51083.734739104359</v>
      </c>
      <c r="K28" s="69">
        <f t="shared" ref="K28:K37" si="10">R28+$O28</f>
        <v>51686.237736287207</v>
      </c>
      <c r="L28" s="5"/>
      <c r="M28" s="7">
        <v>16099.356694592201</v>
      </c>
      <c r="N28" s="7">
        <v>16190.548301570494</v>
      </c>
      <c r="O28" s="7">
        <v>16568.189651570494</v>
      </c>
      <c r="P28" s="11">
        <f t="shared" ref="P28:P37" si="11">AC28-S28-V28-X28</f>
        <v>34688.221285391177</v>
      </c>
      <c r="Q28" s="11">
        <f t="shared" ref="Q28:Q37" si="12">AD28-S28-V28-X28</f>
        <v>34893.186437533863</v>
      </c>
      <c r="R28" s="11">
        <f t="shared" ref="R28:R37" si="13">AE28-S28-V28-X28</f>
        <v>35118.048084716713</v>
      </c>
      <c r="S28" s="7">
        <v>3046.0893360827317</v>
      </c>
      <c r="T28" s="7">
        <v>376.92103140000006</v>
      </c>
      <c r="U28" s="7">
        <v>0</v>
      </c>
      <c r="V28" s="7">
        <v>-8.6</v>
      </c>
      <c r="W28" s="7">
        <v>0</v>
      </c>
      <c r="X28" s="7">
        <v>71.098194634743834</v>
      </c>
      <c r="Y28" s="14"/>
      <c r="Z28" s="14"/>
      <c r="AA28" s="14"/>
      <c r="AB28" s="14"/>
      <c r="AC28" s="11">
        <f t="shared" si="2"/>
        <v>37796.808816108656</v>
      </c>
      <c r="AD28" s="11">
        <f t="shared" si="3"/>
        <v>38001.773968251342</v>
      </c>
      <c r="AE28" s="11">
        <f t="shared" si="4"/>
        <v>38226.635615434192</v>
      </c>
      <c r="AF28" s="16">
        <v>223.1664226177783</v>
      </c>
      <c r="AG28" s="11">
        <v>2488.4333785789881</v>
      </c>
      <c r="AH28" s="11">
        <v>2509.0128077937779</v>
      </c>
      <c r="AI28" s="11">
        <v>2531.6567871399134</v>
      </c>
      <c r="AT28" s="1"/>
      <c r="AU28" s="1"/>
      <c r="AV28" s="1"/>
      <c r="AW28" s="1"/>
      <c r="AX28" s="1"/>
      <c r="AY28" s="1"/>
    </row>
    <row r="29" spans="1:51" x14ac:dyDescent="0.25">
      <c r="A29" s="14" t="s">
        <v>20</v>
      </c>
      <c r="B29" s="5"/>
      <c r="C29" s="5"/>
      <c r="D29" s="5"/>
      <c r="E29" s="69">
        <f t="shared" ref="E29:E37" si="14">I29-$H29-T29</f>
        <v>48179.066362671954</v>
      </c>
      <c r="F29" s="69">
        <f t="shared" si="6"/>
        <v>48736.090328833852</v>
      </c>
      <c r="G29" s="69">
        <f t="shared" si="7"/>
        <v>49770.57053163051</v>
      </c>
      <c r="H29" s="70">
        <v>1645.4897539192466</v>
      </c>
      <c r="I29" s="69">
        <f t="shared" si="8"/>
        <v>50774.127545991199</v>
      </c>
      <c r="J29" s="69">
        <f t="shared" si="9"/>
        <v>51331.151512153097</v>
      </c>
      <c r="K29" s="69">
        <f t="shared" si="10"/>
        <v>52365.631714949755</v>
      </c>
      <c r="L29" s="5"/>
      <c r="M29" s="7">
        <v>15991.942710981262</v>
      </c>
      <c r="N29" s="7">
        <v>16196.811901570494</v>
      </c>
      <c r="O29" s="7">
        <v>16701.753351570493</v>
      </c>
      <c r="P29" s="11">
        <f t="shared" si="11"/>
        <v>34782.184835009939</v>
      </c>
      <c r="Q29" s="11">
        <f t="shared" si="12"/>
        <v>35134.339610582603</v>
      </c>
      <c r="R29" s="11">
        <f t="shared" si="13"/>
        <v>35663.878363379263</v>
      </c>
      <c r="S29" s="7">
        <v>3341.2261112992524</v>
      </c>
      <c r="T29" s="7">
        <v>949.57142939999994</v>
      </c>
      <c r="U29" s="7">
        <v>0</v>
      </c>
      <c r="V29" s="7">
        <v>-21</v>
      </c>
      <c r="W29" s="7">
        <v>0</v>
      </c>
      <c r="X29" s="7">
        <v>444.26106666310864</v>
      </c>
      <c r="Y29" s="14"/>
      <c r="Z29" s="14"/>
      <c r="AA29" s="14"/>
      <c r="AB29" s="14"/>
      <c r="AC29" s="11">
        <f t="shared" si="2"/>
        <v>38546.672012972296</v>
      </c>
      <c r="AD29" s="11">
        <f t="shared" si="3"/>
        <v>38898.82678854496</v>
      </c>
      <c r="AE29" s="11">
        <f t="shared" si="4"/>
        <v>39428.36554134162</v>
      </c>
      <c r="AF29" s="16">
        <v>200.42722840468215</v>
      </c>
      <c r="AG29" s="11">
        <v>2507.0966289183307</v>
      </c>
      <c r="AH29" s="11">
        <v>2542.0605389037869</v>
      </c>
      <c r="AI29" s="11">
        <v>2594.9482068184111</v>
      </c>
      <c r="AT29" s="1"/>
      <c r="AU29" s="1"/>
      <c r="AV29" s="1"/>
      <c r="AW29" s="1"/>
      <c r="AX29" s="1"/>
      <c r="AY29" s="1"/>
    </row>
    <row r="30" spans="1:51" x14ac:dyDescent="0.25">
      <c r="A30" s="14" t="s">
        <v>21</v>
      </c>
      <c r="B30" s="5"/>
      <c r="C30" s="5"/>
      <c r="D30" s="5"/>
      <c r="E30" s="69">
        <f t="shared" si="14"/>
        <v>47542.452863151695</v>
      </c>
      <c r="F30" s="69">
        <f t="shared" si="6"/>
        <v>48494.446565021426</v>
      </c>
      <c r="G30" s="69">
        <f t="shared" si="7"/>
        <v>49718.470766048289</v>
      </c>
      <c r="H30" s="70">
        <v>1645.4897539192466</v>
      </c>
      <c r="I30" s="69">
        <f t="shared" si="8"/>
        <v>51082.066521470944</v>
      </c>
      <c r="J30" s="69">
        <f t="shared" si="9"/>
        <v>52034.060223340675</v>
      </c>
      <c r="K30" s="69">
        <f t="shared" si="10"/>
        <v>53258.084424367538</v>
      </c>
      <c r="L30" s="5"/>
      <c r="M30" s="7">
        <v>16176.153585609685</v>
      </c>
      <c r="N30" s="7">
        <v>16550.394451570493</v>
      </c>
      <c r="O30" s="7">
        <v>16999.165401570488</v>
      </c>
      <c r="P30" s="11">
        <f t="shared" si="11"/>
        <v>34905.912935861255</v>
      </c>
      <c r="Q30" s="11">
        <f t="shared" si="12"/>
        <v>35483.665771770182</v>
      </c>
      <c r="R30" s="11">
        <f t="shared" si="13"/>
        <v>36258.919022797047</v>
      </c>
      <c r="S30" s="7">
        <v>3562.63734662042</v>
      </c>
      <c r="T30" s="7">
        <v>1894.1239044000006</v>
      </c>
      <c r="U30" s="7">
        <v>0</v>
      </c>
      <c r="V30" s="7">
        <v>-30.8</v>
      </c>
      <c r="W30" s="7">
        <v>0</v>
      </c>
      <c r="X30" s="7">
        <v>773.49963356432204</v>
      </c>
      <c r="Y30" s="14"/>
      <c r="Z30" s="14"/>
      <c r="AA30" s="14"/>
      <c r="AB30" s="14"/>
      <c r="AC30" s="11">
        <f t="shared" si="2"/>
        <v>39211.249916045992</v>
      </c>
      <c r="AD30" s="11">
        <f t="shared" si="3"/>
        <v>39789.002751954918</v>
      </c>
      <c r="AE30" s="11">
        <f t="shared" si="4"/>
        <v>40564.256002981783</v>
      </c>
      <c r="AF30" s="16">
        <v>183.92358825322935</v>
      </c>
      <c r="AG30" s="11">
        <v>2525.8998536352183</v>
      </c>
      <c r="AH30" s="11">
        <v>2582.7957666788975</v>
      </c>
      <c r="AI30" s="11">
        <v>2659.8219119888713</v>
      </c>
      <c r="AT30" s="1"/>
      <c r="AU30" s="1"/>
      <c r="AV30" s="1"/>
      <c r="AW30" s="1"/>
      <c r="AX30" s="1"/>
      <c r="AY30" s="1"/>
    </row>
    <row r="31" spans="1:51" x14ac:dyDescent="0.25">
      <c r="A31" s="14" t="s">
        <v>22</v>
      </c>
      <c r="B31" s="5"/>
      <c r="C31" s="5"/>
      <c r="D31" s="5"/>
      <c r="E31" s="69">
        <f t="shared" si="14"/>
        <v>47017.685835458913</v>
      </c>
      <c r="F31" s="69">
        <f t="shared" si="6"/>
        <v>48331.168284439598</v>
      </c>
      <c r="G31" s="69">
        <f t="shared" si="7"/>
        <v>49896.386882109167</v>
      </c>
      <c r="H31" s="70">
        <v>1645.4897539192466</v>
      </c>
      <c r="I31" s="69">
        <f t="shared" si="8"/>
        <v>51065.906188778157</v>
      </c>
      <c r="J31" s="69">
        <f t="shared" si="9"/>
        <v>52379.388637758842</v>
      </c>
      <c r="K31" s="69">
        <f t="shared" si="10"/>
        <v>53944.607235428412</v>
      </c>
      <c r="L31" s="5"/>
      <c r="M31" s="7">
        <v>16077.135016537173</v>
      </c>
      <c r="N31" s="7">
        <v>16553.844051570493</v>
      </c>
      <c r="O31" s="7">
        <v>17114.75345157049</v>
      </c>
      <c r="P31" s="11">
        <f t="shared" si="11"/>
        <v>34988.77117224098</v>
      </c>
      <c r="Q31" s="11">
        <f t="shared" si="12"/>
        <v>35825.544586188349</v>
      </c>
      <c r="R31" s="11">
        <f t="shared" si="13"/>
        <v>36829.853783857921</v>
      </c>
      <c r="S31" s="7">
        <v>3784.1644268631676</v>
      </c>
      <c r="T31" s="7">
        <v>2402.7305994000003</v>
      </c>
      <c r="U31" s="7">
        <v>0</v>
      </c>
      <c r="V31" s="7">
        <v>-42.7</v>
      </c>
      <c r="W31" s="7">
        <v>0</v>
      </c>
      <c r="X31" s="7">
        <v>1059.7523500349653</v>
      </c>
      <c r="Y31" s="14"/>
      <c r="Z31" s="14"/>
      <c r="AA31" s="14"/>
      <c r="AB31" s="14"/>
      <c r="AC31" s="11">
        <f t="shared" si="2"/>
        <v>39789.987949139111</v>
      </c>
      <c r="AD31" s="11">
        <f t="shared" si="3"/>
        <v>40626.76136308648</v>
      </c>
      <c r="AE31" s="11">
        <f t="shared" si="4"/>
        <v>41631.070560756052</v>
      </c>
      <c r="AF31" s="16">
        <v>172.56106261430344</v>
      </c>
      <c r="AG31" s="11">
        <v>2544.8441025374827</v>
      </c>
      <c r="AH31" s="11">
        <v>2626.7917081086071</v>
      </c>
      <c r="AI31" s="11">
        <v>2726.3174597885927</v>
      </c>
      <c r="AT31" s="1"/>
      <c r="AU31" s="1"/>
      <c r="AV31" s="1"/>
      <c r="AW31" s="1"/>
      <c r="AX31" s="1"/>
      <c r="AY31" s="1"/>
    </row>
    <row r="32" spans="1:51" x14ac:dyDescent="0.25">
      <c r="A32" s="14" t="s">
        <v>23</v>
      </c>
      <c r="B32" s="5"/>
      <c r="C32" s="5"/>
      <c r="D32" s="5"/>
      <c r="E32" s="69">
        <f t="shared" si="14"/>
        <v>46503.845356331105</v>
      </c>
      <c r="F32" s="69">
        <f t="shared" si="6"/>
        <v>48126.197495773391</v>
      </c>
      <c r="G32" s="69">
        <f t="shared" si="7"/>
        <v>50035.70739799193</v>
      </c>
      <c r="H32" s="70">
        <v>1645.4897539192466</v>
      </c>
      <c r="I32" s="69">
        <f t="shared" si="8"/>
        <v>50893.310224417444</v>
      </c>
      <c r="J32" s="69">
        <f t="shared" si="9"/>
        <v>52515.66236385973</v>
      </c>
      <c r="K32" s="69">
        <f t="shared" si="10"/>
        <v>54425.172266078269</v>
      </c>
      <c r="L32" s="5"/>
      <c r="M32" s="7">
        <v>15859.609972260709</v>
      </c>
      <c r="N32" s="7">
        <v>16388.918251570496</v>
      </c>
      <c r="O32" s="7">
        <v>17048.693660778172</v>
      </c>
      <c r="P32" s="11">
        <f t="shared" si="11"/>
        <v>35033.700252156734</v>
      </c>
      <c r="Q32" s="11">
        <f t="shared" si="12"/>
        <v>36126.744112289234</v>
      </c>
      <c r="R32" s="11">
        <f t="shared" si="13"/>
        <v>37376.478605300101</v>
      </c>
      <c r="S32" s="7">
        <v>4006.0229474186408</v>
      </c>
      <c r="T32" s="7">
        <v>2743.9751141670949</v>
      </c>
      <c r="U32" s="7">
        <v>0</v>
      </c>
      <c r="V32" s="7">
        <v>-64.599999999999994</v>
      </c>
      <c r="W32" s="7">
        <v>0</v>
      </c>
      <c r="X32" s="7">
        <v>1300.7927421126262</v>
      </c>
      <c r="Y32" s="14"/>
      <c r="Z32" s="14"/>
      <c r="AA32" s="14"/>
      <c r="AB32" s="14"/>
      <c r="AC32" s="11">
        <f t="shared" si="2"/>
        <v>40275.915941688007</v>
      </c>
      <c r="AD32" s="11">
        <f t="shared" si="3"/>
        <v>41368.959801820507</v>
      </c>
      <c r="AE32" s="11">
        <f t="shared" si="4"/>
        <v>42618.694294831374</v>
      </c>
      <c r="AF32" s="16">
        <v>168.7902924167002</v>
      </c>
      <c r="AG32" s="11">
        <v>2563.9304333065138</v>
      </c>
      <c r="AH32" s="11">
        <v>2670.6449593540992</v>
      </c>
      <c r="AI32" s="11">
        <v>2794.4753962833074</v>
      </c>
      <c r="AT32" s="1"/>
      <c r="AU32" s="1"/>
      <c r="AV32" s="1"/>
      <c r="AW32" s="1"/>
      <c r="AX32" s="1"/>
      <c r="AY32" s="1"/>
    </row>
    <row r="33" spans="1:51" x14ac:dyDescent="0.25">
      <c r="A33" s="14" t="s">
        <v>24</v>
      </c>
      <c r="B33" s="5"/>
      <c r="C33" s="5"/>
      <c r="D33" s="5"/>
      <c r="E33" s="69">
        <f t="shared" si="14"/>
        <v>45923.853445127264</v>
      </c>
      <c r="F33" s="69">
        <f t="shared" si="6"/>
        <v>47861.669321325498</v>
      </c>
      <c r="G33" s="69">
        <f t="shared" si="7"/>
        <v>50196.486470914642</v>
      </c>
      <c r="H33" s="70">
        <v>1645.4897539192466</v>
      </c>
      <c r="I33" s="69">
        <f t="shared" si="8"/>
        <v>50651.459926491734</v>
      </c>
      <c r="J33" s="69">
        <f t="shared" si="9"/>
        <v>52589.275802689968</v>
      </c>
      <c r="K33" s="69">
        <f t="shared" si="10"/>
        <v>54924.092952279112</v>
      </c>
      <c r="L33" s="5"/>
      <c r="M33" s="7">
        <v>15668.430122216014</v>
      </c>
      <c r="N33" s="7">
        <v>16279.591301570494</v>
      </c>
      <c r="O33" s="7">
        <v>17092.588190546488</v>
      </c>
      <c r="P33" s="11">
        <f t="shared" si="11"/>
        <v>34983.02980427572</v>
      </c>
      <c r="Q33" s="11">
        <f t="shared" si="12"/>
        <v>36309.684501119475</v>
      </c>
      <c r="R33" s="11">
        <f t="shared" si="13"/>
        <v>37831.50476173262</v>
      </c>
      <c r="S33" s="7">
        <v>4228.5756577192888</v>
      </c>
      <c r="T33" s="7">
        <v>3082.1167274452228</v>
      </c>
      <c r="U33" s="7">
        <v>0</v>
      </c>
      <c r="V33" s="7">
        <v>-90.1</v>
      </c>
      <c r="W33" s="7">
        <v>0</v>
      </c>
      <c r="X33" s="7">
        <v>1454.048779205109</v>
      </c>
      <c r="Y33" s="14"/>
      <c r="Z33" s="14"/>
      <c r="AA33" s="14"/>
      <c r="AB33" s="14"/>
      <c r="AC33" s="11">
        <f t="shared" si="2"/>
        <v>40575.554241200116</v>
      </c>
      <c r="AD33" s="11">
        <f t="shared" si="3"/>
        <v>41902.20893804387</v>
      </c>
      <c r="AE33" s="11">
        <f t="shared" si="4"/>
        <v>43424.029198657016</v>
      </c>
      <c r="AF33" s="16">
        <v>171.12877343444094</v>
      </c>
      <c r="AG33" s="11">
        <v>2583.1599115563126</v>
      </c>
      <c r="AH33" s="11">
        <v>2712.8748810247425</v>
      </c>
      <c r="AI33" s="11">
        <v>2864.3372811903901</v>
      </c>
      <c r="AT33" s="1"/>
      <c r="AU33" s="1"/>
      <c r="AV33" s="1"/>
      <c r="AW33" s="1"/>
      <c r="AX33" s="1"/>
      <c r="AY33" s="1"/>
    </row>
    <row r="34" spans="1:51" x14ac:dyDescent="0.25">
      <c r="A34" s="14" t="s">
        <v>25</v>
      </c>
      <c r="B34" s="5"/>
      <c r="C34" s="5"/>
      <c r="D34" s="5"/>
      <c r="E34" s="69">
        <f t="shared" si="14"/>
        <v>45137.259500130262</v>
      </c>
      <c r="F34" s="69">
        <f t="shared" si="6"/>
        <v>47355.509918975789</v>
      </c>
      <c r="G34" s="69">
        <f t="shared" si="7"/>
        <v>50417.180405053376</v>
      </c>
      <c r="H34" s="70">
        <v>1645.4897539192466</v>
      </c>
      <c r="I34" s="69">
        <f t="shared" si="8"/>
        <v>50192.000764877186</v>
      </c>
      <c r="J34" s="69">
        <f t="shared" si="9"/>
        <v>52410.251183722714</v>
      </c>
      <c r="K34" s="69">
        <f t="shared" si="10"/>
        <v>55471.9216698003</v>
      </c>
      <c r="L34" s="5"/>
      <c r="M34" s="7">
        <v>15341.165790065512</v>
      </c>
      <c r="N34" s="7">
        <v>16012.950951570494</v>
      </c>
      <c r="O34" s="7">
        <v>17267.58963086415</v>
      </c>
      <c r="P34" s="11">
        <f t="shared" si="11"/>
        <v>34850.834974811674</v>
      </c>
      <c r="Q34" s="11">
        <f t="shared" si="12"/>
        <v>36397.300232152222</v>
      </c>
      <c r="R34" s="11">
        <f t="shared" si="13"/>
        <v>38204.332038936154</v>
      </c>
      <c r="S34" s="7">
        <v>4451.4160192370846</v>
      </c>
      <c r="T34" s="7">
        <v>3409.2515108276762</v>
      </c>
      <c r="U34" s="7">
        <v>0</v>
      </c>
      <c r="V34" s="7">
        <v>-119.5</v>
      </c>
      <c r="W34" s="7">
        <v>0</v>
      </c>
      <c r="X34" s="7">
        <v>1528.7999214374208</v>
      </c>
      <c r="Y34" s="14"/>
      <c r="Z34" s="14"/>
      <c r="AA34" s="14"/>
      <c r="AB34" s="14"/>
      <c r="AC34" s="11">
        <f t="shared" si="2"/>
        <v>40711.550915486179</v>
      </c>
      <c r="AD34" s="11">
        <f t="shared" si="3"/>
        <v>42258.016172826727</v>
      </c>
      <c r="AE34" s="11">
        <f t="shared" si="4"/>
        <v>44065.047979610659</v>
      </c>
      <c r="AF34" s="16">
        <v>172.66039735779538</v>
      </c>
      <c r="AG34" s="11">
        <v>2602.5336108929851</v>
      </c>
      <c r="AH34" s="11">
        <v>2754.5718562388374</v>
      </c>
      <c r="AI34" s="11">
        <v>2935.9457132201496</v>
      </c>
      <c r="AT34" s="1"/>
      <c r="AU34" s="1"/>
      <c r="AV34" s="1"/>
      <c r="AW34" s="1"/>
      <c r="AX34" s="1"/>
      <c r="AY34" s="1"/>
    </row>
    <row r="35" spans="1:51" x14ac:dyDescent="0.25">
      <c r="A35" s="14" t="s">
        <v>107</v>
      </c>
      <c r="B35" s="5"/>
      <c r="C35" s="5"/>
      <c r="D35" s="5"/>
      <c r="E35" s="69">
        <f t="shared" si="14"/>
        <v>44313.59535187998</v>
      </c>
      <c r="F35" s="69">
        <f t="shared" si="6"/>
        <v>46792.101715503282</v>
      </c>
      <c r="G35" s="69">
        <f t="shared" si="7"/>
        <v>50374.9573872084</v>
      </c>
      <c r="H35" s="70">
        <v>1645.4897539192466</v>
      </c>
      <c r="I35" s="69">
        <f t="shared" si="8"/>
        <v>49684.149568875509</v>
      </c>
      <c r="J35" s="69">
        <f t="shared" si="9"/>
        <v>52162.655932498812</v>
      </c>
      <c r="K35" s="69">
        <f t="shared" si="10"/>
        <v>55745.51160420393</v>
      </c>
      <c r="L35" s="5"/>
      <c r="M35" s="7">
        <v>14938.688376010852</v>
      </c>
      <c r="N35" s="7">
        <v>15662.996801570494</v>
      </c>
      <c r="O35" s="7">
        <v>17130.397084315598</v>
      </c>
      <c r="P35" s="11">
        <f t="shared" si="11"/>
        <v>34745.461192864655</v>
      </c>
      <c r="Q35" s="11">
        <f t="shared" si="12"/>
        <v>36499.659130928318</v>
      </c>
      <c r="R35" s="11">
        <f t="shared" si="13"/>
        <v>38615.114519888331</v>
      </c>
      <c r="S35" s="7">
        <v>4676.4772054679661</v>
      </c>
      <c r="T35" s="7">
        <v>3725.0644630762854</v>
      </c>
      <c r="U35" s="7">
        <v>0</v>
      </c>
      <c r="V35" s="7">
        <v>-165.8</v>
      </c>
      <c r="W35" s="7">
        <v>0</v>
      </c>
      <c r="X35" s="7">
        <v>1614.3336916990115</v>
      </c>
      <c r="Y35" s="14"/>
      <c r="Z35" s="14"/>
      <c r="AA35" s="14"/>
      <c r="AB35" s="14"/>
      <c r="AC35" s="11">
        <f t="shared" si="2"/>
        <v>40870.472090031624</v>
      </c>
      <c r="AD35" s="11">
        <f t="shared" si="3"/>
        <v>42624.670028095286</v>
      </c>
      <c r="AE35" s="11">
        <f t="shared" si="4"/>
        <v>44740.1254170553</v>
      </c>
      <c r="AF35" s="16">
        <v>172.97547011822832</v>
      </c>
      <c r="AG35" s="11">
        <v>2622.0526129746827</v>
      </c>
      <c r="AH35" s="11">
        <v>2795.3499368078355</v>
      </c>
      <c r="AI35" s="11">
        <v>3009.344356050653</v>
      </c>
      <c r="AT35" s="1"/>
      <c r="AU35" s="1"/>
      <c r="AV35" s="1"/>
      <c r="AW35" s="1"/>
      <c r="AX35" s="1"/>
      <c r="AY35" s="1"/>
    </row>
    <row r="36" spans="1:51" x14ac:dyDescent="0.25">
      <c r="A36" s="14" t="s">
        <v>112</v>
      </c>
      <c r="B36" s="15"/>
      <c r="C36" s="15"/>
      <c r="D36" s="5"/>
      <c r="E36" s="69">
        <f t="shared" si="14"/>
        <v>43675.41070590655</v>
      </c>
      <c r="F36" s="69">
        <f t="shared" si="6"/>
        <v>46410.465364057723</v>
      </c>
      <c r="G36" s="69">
        <f t="shared" si="7"/>
        <v>50612.449701954938</v>
      </c>
      <c r="H36" s="70">
        <v>1645.4897539192466</v>
      </c>
      <c r="I36" s="69">
        <f t="shared" si="8"/>
        <v>49361.351599678412</v>
      </c>
      <c r="J36" s="69">
        <f t="shared" si="9"/>
        <v>52096.406257829585</v>
      </c>
      <c r="K36" s="69">
        <f t="shared" si="10"/>
        <v>56298.3905957268</v>
      </c>
      <c r="L36" s="5"/>
      <c r="M36" s="7">
        <v>14686.286873231022</v>
      </c>
      <c r="N36" s="7">
        <v>15475.270201570493</v>
      </c>
      <c r="O36" s="7">
        <v>17224.260189429777</v>
      </c>
      <c r="P36" s="11">
        <f t="shared" si="11"/>
        <v>34675.064726447388</v>
      </c>
      <c r="Q36" s="11">
        <f t="shared" si="12"/>
        <v>36621.136056259093</v>
      </c>
      <c r="R36" s="11">
        <f t="shared" si="13"/>
        <v>39074.130406297023</v>
      </c>
      <c r="S36" s="7">
        <v>4902.0058823393074</v>
      </c>
      <c r="T36" s="7">
        <v>4040.4511398526183</v>
      </c>
      <c r="U36" s="7">
        <v>0</v>
      </c>
      <c r="V36" s="7">
        <v>-229.6</v>
      </c>
      <c r="W36" s="7">
        <v>0</v>
      </c>
      <c r="X36" s="7">
        <v>1715.5334412634111</v>
      </c>
      <c r="Y36" s="14"/>
      <c r="Z36" s="14"/>
      <c r="AA36" s="14"/>
      <c r="AB36" s="14"/>
      <c r="AC36" s="11">
        <f t="shared" si="2"/>
        <v>41063.004050050105</v>
      </c>
      <c r="AD36" s="11">
        <f t="shared" si="3"/>
        <v>43009.07537986181</v>
      </c>
      <c r="AE36" s="11">
        <f t="shared" si="4"/>
        <v>45462.06972989974</v>
      </c>
      <c r="AF36" s="16">
        <v>174.32303299992859</v>
      </c>
      <c r="AG36" s="11">
        <v>2641.718007571993</v>
      </c>
      <c r="AH36" s="11">
        <v>2834.7239988615074</v>
      </c>
      <c r="AI36" s="11">
        <v>3084.5779649519191</v>
      </c>
      <c r="AT36" s="1"/>
      <c r="AU36" s="1"/>
      <c r="AV36" s="1"/>
      <c r="AW36" s="1"/>
      <c r="AX36" s="1"/>
      <c r="AY36" s="1"/>
    </row>
    <row r="37" spans="1:51" x14ac:dyDescent="0.25">
      <c r="A37" s="14" t="s">
        <v>114</v>
      </c>
      <c r="B37" s="15"/>
      <c r="C37" s="15"/>
      <c r="D37" s="5"/>
      <c r="E37" s="69">
        <f t="shared" si="14"/>
        <v>42962.213407755873</v>
      </c>
      <c r="F37" s="69">
        <f t="shared" si="6"/>
        <v>45912.618636002961</v>
      </c>
      <c r="G37" s="69">
        <f t="shared" si="7"/>
        <v>50720.389480066136</v>
      </c>
      <c r="H37" s="70">
        <v>1645.4897539192466</v>
      </c>
      <c r="I37" s="69">
        <f t="shared" si="8"/>
        <v>48948.835849955765</v>
      </c>
      <c r="J37" s="69">
        <f t="shared" si="9"/>
        <v>51899.241078202853</v>
      </c>
      <c r="K37" s="69">
        <f t="shared" si="10"/>
        <v>56707.011922266029</v>
      </c>
      <c r="L37" s="5"/>
      <c r="M37" s="7">
        <v>14347.32052144306</v>
      </c>
      <c r="N37" s="7">
        <v>15185.174751570494</v>
      </c>
      <c r="O37" s="7">
        <v>17169.600482917656</v>
      </c>
      <c r="P37" s="11">
        <f t="shared" si="11"/>
        <v>34601.515328512709</v>
      </c>
      <c r="Q37" s="11">
        <f t="shared" si="12"/>
        <v>36714.066326632361</v>
      </c>
      <c r="R37" s="11">
        <f t="shared" si="13"/>
        <v>39537.411439348369</v>
      </c>
      <c r="S37" s="7">
        <v>5134.6416573125307</v>
      </c>
      <c r="T37" s="7">
        <v>4341.1326882806452</v>
      </c>
      <c r="U37" s="7">
        <v>0</v>
      </c>
      <c r="V37" s="7">
        <v>-311.10000000000002</v>
      </c>
      <c r="W37" s="7">
        <v>0</v>
      </c>
      <c r="X37" s="7">
        <v>1803.6168384707464</v>
      </c>
      <c r="Y37" s="14"/>
      <c r="Z37" s="14"/>
      <c r="AA37" s="14"/>
      <c r="AB37" s="14"/>
      <c r="AC37" s="11">
        <f t="shared" si="2"/>
        <v>41228.673824295991</v>
      </c>
      <c r="AD37" s="11">
        <f t="shared" si="3"/>
        <v>43341.224822415643</v>
      </c>
      <c r="AE37" s="11">
        <f t="shared" si="4"/>
        <v>46164.569935131651</v>
      </c>
      <c r="AF37" s="16">
        <v>177.23708072975879</v>
      </c>
      <c r="AG37" s="11">
        <v>2661.530892628783</v>
      </c>
      <c r="AH37" s="11">
        <v>2871.9767594340037</v>
      </c>
      <c r="AI37" s="11">
        <v>3161.6924140757169</v>
      </c>
      <c r="AT37" s="1"/>
      <c r="AU37" s="1"/>
      <c r="AV37" s="1"/>
      <c r="AW37" s="1"/>
      <c r="AX37" s="1"/>
      <c r="AY37" s="1"/>
    </row>
    <row r="38" spans="1:51" x14ac:dyDescent="0.25">
      <c r="A38" s="14" t="s">
        <v>138</v>
      </c>
      <c r="B38" s="15"/>
      <c r="C38" s="15"/>
      <c r="D38" s="5"/>
      <c r="E38" s="69">
        <f>E37^2/E36</f>
        <v>42260.66225964405</v>
      </c>
      <c r="F38" s="69">
        <f t="shared" ref="F38:K38" si="15">F37^2/F36</f>
        <v>45420.112327672294</v>
      </c>
      <c r="G38" s="69">
        <f t="shared" si="15"/>
        <v>50828.55945837051</v>
      </c>
      <c r="H38" s="69"/>
      <c r="I38" s="69">
        <f t="shared" si="15"/>
        <v>48539.767518876535</v>
      </c>
      <c r="J38" s="69">
        <f t="shared" si="15"/>
        <v>51702.822094155614</v>
      </c>
      <c r="K38" s="69">
        <f t="shared" si="15"/>
        <v>57118.599077610234</v>
      </c>
      <c r="L38" s="5"/>
      <c r="M38" s="7"/>
      <c r="N38" s="7"/>
      <c r="O38" s="7"/>
      <c r="P38" s="11"/>
      <c r="Q38" s="11"/>
      <c r="R38" s="11"/>
      <c r="S38" s="7"/>
      <c r="T38" s="7"/>
      <c r="U38" s="7"/>
      <c r="V38" s="7"/>
      <c r="W38" s="7"/>
      <c r="X38" s="7"/>
      <c r="Y38" s="14"/>
      <c r="Z38" s="14"/>
      <c r="AA38" s="14"/>
      <c r="AB38" s="14"/>
      <c r="AC38" s="11"/>
      <c r="AD38" s="11"/>
      <c r="AE38" s="11"/>
      <c r="AF38" s="16"/>
      <c r="AG38" s="11"/>
      <c r="AH38" s="11"/>
      <c r="AI38" s="11"/>
      <c r="AT38" s="1"/>
      <c r="AU38" s="1"/>
      <c r="AV38" s="1"/>
      <c r="AW38" s="1"/>
      <c r="AX38" s="1"/>
      <c r="AY38" s="1"/>
    </row>
    <row r="39" spans="1:51" x14ac:dyDescent="0.25">
      <c r="E39" s="37"/>
      <c r="F39" s="37"/>
      <c r="G39" s="37"/>
      <c r="L39" s="42"/>
      <c r="O39" s="35"/>
      <c r="R39" s="42"/>
      <c r="S39" s="2"/>
      <c r="U39" s="2"/>
      <c r="AC39" s="2"/>
      <c r="AD39" s="45"/>
      <c r="AE39" s="2"/>
      <c r="AT39" s="1"/>
      <c r="AV39" s="47"/>
      <c r="AW39" s="1"/>
      <c r="AX39" s="1"/>
    </row>
    <row r="40" spans="1:51" x14ac:dyDescent="0.25">
      <c r="E40" s="37"/>
      <c r="F40" s="37"/>
      <c r="G40" s="37"/>
      <c r="L40" s="42"/>
      <c r="O40" s="35"/>
      <c r="R40" s="2"/>
      <c r="S40" s="2"/>
      <c r="AC40" s="2"/>
      <c r="AD40" s="45"/>
      <c r="AE40" s="35"/>
      <c r="AM40" s="52"/>
      <c r="AN40" s="52"/>
      <c r="AO40" s="52"/>
      <c r="AP40" s="52"/>
      <c r="AQ40" s="52"/>
      <c r="AR40" s="52"/>
      <c r="AS40" s="52"/>
      <c r="AT40" s="52"/>
      <c r="AU40" s="52"/>
      <c r="AV40" s="47"/>
      <c r="AW40" s="1"/>
      <c r="AX40" s="1"/>
      <c r="AY40" s="52"/>
    </row>
    <row r="41" spans="1:51" ht="18.75" x14ac:dyDescent="0.3">
      <c r="A41" s="27" t="s">
        <v>95</v>
      </c>
      <c r="L41" s="43"/>
      <c r="R41" s="2"/>
      <c r="S41" s="2"/>
      <c r="AC41" s="2"/>
      <c r="AD41" s="45"/>
      <c r="AE41" s="46"/>
      <c r="AF41" s="46"/>
      <c r="AG41" s="46"/>
      <c r="AH41" s="46"/>
      <c r="AI41" s="46"/>
      <c r="AJ41" s="46"/>
      <c r="AK41" s="46"/>
      <c r="AL41" s="46"/>
      <c r="AT41" s="1"/>
      <c r="AU41" s="1"/>
      <c r="AV41" s="1"/>
      <c r="AW41" s="1"/>
      <c r="AX41" s="1"/>
      <c r="AY41" s="52"/>
    </row>
    <row r="42" spans="1:51" x14ac:dyDescent="0.25">
      <c r="A42" s="3" t="s">
        <v>72</v>
      </c>
      <c r="L42" s="42"/>
      <c r="R42" s="2"/>
      <c r="S42"/>
      <c r="AC42" s="52"/>
      <c r="AD42" s="52"/>
      <c r="AE42" s="46"/>
      <c r="AF42" s="46"/>
      <c r="AG42" s="46"/>
      <c r="AH42" s="46"/>
      <c r="AI42" s="46"/>
      <c r="AJ42" s="46"/>
      <c r="AK42" s="46"/>
      <c r="AL42" s="46"/>
      <c r="AT42" s="1"/>
      <c r="AU42" s="1"/>
      <c r="AV42" s="1"/>
      <c r="AW42" s="1"/>
      <c r="AX42" s="1"/>
      <c r="AY42" s="52"/>
    </row>
    <row r="43" spans="1:51" x14ac:dyDescent="0.25">
      <c r="A43" s="3" t="s">
        <v>73</v>
      </c>
      <c r="L43" s="42"/>
      <c r="S43"/>
      <c r="T43" s="75"/>
      <c r="U43" s="75"/>
      <c r="V43" s="75"/>
      <c r="W43" s="75"/>
      <c r="X43" s="75"/>
      <c r="Y43" s="75"/>
      <c r="Z43" s="75"/>
      <c r="AA43" s="75"/>
      <c r="AB43" s="75"/>
      <c r="AC43" s="76"/>
      <c r="AD43" s="76"/>
      <c r="AE43" s="77"/>
      <c r="AF43" s="77"/>
      <c r="AG43" s="77"/>
      <c r="AH43" s="77"/>
      <c r="AI43" s="77"/>
      <c r="AJ43" s="77"/>
      <c r="AK43" s="77"/>
      <c r="AL43" s="77"/>
      <c r="AM43" s="75"/>
      <c r="AT43" s="1"/>
      <c r="AU43" s="1"/>
      <c r="AV43" s="1"/>
      <c r="AW43" s="1"/>
      <c r="AX43" s="1"/>
      <c r="AY43" s="52"/>
    </row>
    <row r="44" spans="1:51" x14ac:dyDescent="0.25">
      <c r="A44" s="1" t="s">
        <v>74</v>
      </c>
      <c r="L44" s="42"/>
      <c r="S44"/>
      <c r="T44" s="75"/>
      <c r="U44" s="75"/>
      <c r="V44" s="75"/>
      <c r="W44" s="75"/>
      <c r="X44" s="75"/>
      <c r="Y44" s="75"/>
      <c r="Z44" s="75"/>
      <c r="AA44" s="75"/>
      <c r="AB44" s="75"/>
      <c r="AC44" s="76"/>
      <c r="AD44" s="76"/>
      <c r="AE44" s="77"/>
      <c r="AF44" s="77"/>
      <c r="AG44" s="77"/>
      <c r="AH44" s="77"/>
      <c r="AI44" s="77"/>
      <c r="AJ44" s="77"/>
      <c r="AK44" s="77"/>
      <c r="AL44" s="77"/>
      <c r="AM44" s="75"/>
      <c r="AT44" s="1"/>
      <c r="AU44" s="1"/>
      <c r="AV44" s="1"/>
      <c r="AW44" s="1"/>
      <c r="AX44" s="1"/>
      <c r="AY44" s="52"/>
    </row>
    <row r="45" spans="1:51" x14ac:dyDescent="0.25">
      <c r="A45" s="1" t="s">
        <v>78</v>
      </c>
      <c r="F45" s="48"/>
      <c r="G45" s="48"/>
      <c r="H45" s="48"/>
      <c r="I45" s="48"/>
      <c r="L45" s="42"/>
      <c r="S45"/>
      <c r="T45" s="75"/>
      <c r="U45" s="75"/>
      <c r="V45" s="75"/>
      <c r="W45" s="75"/>
      <c r="X45" s="75"/>
      <c r="Y45" s="75"/>
      <c r="Z45" s="75"/>
      <c r="AA45" s="75"/>
      <c r="AB45" s="75"/>
      <c r="AC45" s="76"/>
      <c r="AD45" s="76"/>
      <c r="AE45" s="77"/>
      <c r="AF45" s="77"/>
      <c r="AG45" s="77"/>
      <c r="AH45" s="77"/>
      <c r="AI45" s="77"/>
      <c r="AJ45" s="77"/>
      <c r="AK45" s="77"/>
      <c r="AL45" s="77"/>
      <c r="AM45" s="75"/>
      <c r="AT45" s="1"/>
      <c r="AU45" s="1"/>
      <c r="AV45" s="1"/>
      <c r="AW45" s="1"/>
      <c r="AX45" s="1"/>
      <c r="AY45" s="52"/>
    </row>
    <row r="46" spans="1:51" x14ac:dyDescent="0.25">
      <c r="A46" s="1" t="s">
        <v>79</v>
      </c>
      <c r="F46" s="48"/>
      <c r="G46" s="48"/>
      <c r="H46" s="48"/>
      <c r="I46" s="48"/>
      <c r="L46" s="42"/>
      <c r="S46"/>
      <c r="T46" s="75"/>
      <c r="U46" s="75"/>
      <c r="V46" s="75"/>
      <c r="W46" s="75"/>
      <c r="X46" s="75"/>
      <c r="Y46" s="75"/>
      <c r="Z46" s="75"/>
      <c r="AA46" s="75"/>
      <c r="AB46" s="75"/>
      <c r="AC46" s="76"/>
      <c r="AD46" s="76"/>
      <c r="AE46" s="77"/>
      <c r="AF46" s="77"/>
      <c r="AG46" s="77"/>
      <c r="AH46" s="77"/>
      <c r="AI46" s="77"/>
      <c r="AJ46" s="77"/>
      <c r="AK46" s="77"/>
      <c r="AL46" s="77"/>
      <c r="AM46" s="75"/>
      <c r="AT46" s="1"/>
      <c r="AU46" s="1"/>
      <c r="AV46" s="1"/>
      <c r="AW46" s="1"/>
      <c r="AX46" s="1"/>
      <c r="AY46" s="52"/>
    </row>
    <row r="47" spans="1:51" x14ac:dyDescent="0.25">
      <c r="A47" s="1" t="s">
        <v>80</v>
      </c>
      <c r="F47" s="48"/>
      <c r="G47" s="48"/>
      <c r="H47" s="48"/>
      <c r="I47" s="48"/>
      <c r="L47" s="42"/>
      <c r="S47"/>
      <c r="T47" s="75"/>
      <c r="U47" s="75"/>
      <c r="V47" s="75"/>
      <c r="W47" s="75"/>
      <c r="X47" s="75"/>
      <c r="Y47" s="75"/>
      <c r="Z47" s="75"/>
      <c r="AA47" s="75"/>
      <c r="AB47" s="75"/>
      <c r="AC47" s="76"/>
      <c r="AD47" s="76"/>
      <c r="AE47" s="77"/>
      <c r="AF47" s="77"/>
      <c r="AG47" s="77"/>
      <c r="AH47" s="77"/>
      <c r="AI47" s="77"/>
      <c r="AJ47" s="77"/>
      <c r="AK47" s="77"/>
      <c r="AL47" s="77"/>
      <c r="AM47" s="75"/>
      <c r="AT47" s="1"/>
      <c r="AU47" s="1"/>
      <c r="AV47" s="1"/>
      <c r="AW47" s="1"/>
      <c r="AX47" s="1"/>
      <c r="AY47" s="52"/>
    </row>
    <row r="48" spans="1:51" x14ac:dyDescent="0.25">
      <c r="F48" s="48"/>
      <c r="G48" s="48"/>
      <c r="H48" s="48"/>
      <c r="I48" s="48"/>
      <c r="L48" s="42"/>
      <c r="S48"/>
      <c r="T48" s="75"/>
      <c r="U48" s="75"/>
      <c r="V48" s="75"/>
      <c r="W48" s="75"/>
      <c r="X48" s="75"/>
      <c r="Y48" s="75"/>
      <c r="Z48" s="75"/>
      <c r="AA48" s="75"/>
      <c r="AB48" s="75"/>
      <c r="AC48" s="76"/>
      <c r="AD48" s="76"/>
      <c r="AE48" s="77"/>
      <c r="AF48" s="77"/>
      <c r="AG48" s="77"/>
      <c r="AH48" s="77"/>
      <c r="AI48" s="77"/>
      <c r="AJ48" s="77"/>
      <c r="AK48" s="77"/>
      <c r="AL48" s="77"/>
      <c r="AM48" s="75"/>
      <c r="AQ48" s="52"/>
      <c r="AR48" s="52"/>
      <c r="AS48" s="52"/>
      <c r="AT48" s="52"/>
      <c r="AU48" s="52"/>
      <c r="AW48" s="1"/>
      <c r="AX48" s="1"/>
      <c r="AY48" s="52"/>
    </row>
    <row r="49" spans="1:51" ht="18.75" x14ac:dyDescent="0.3">
      <c r="A49" s="28" t="s">
        <v>105</v>
      </c>
      <c r="F49" s="48"/>
      <c r="G49" s="48"/>
      <c r="H49" s="48"/>
      <c r="I49" s="48"/>
      <c r="L49" s="42"/>
      <c r="S49"/>
      <c r="T49" s="75"/>
      <c r="U49" s="75"/>
      <c r="V49" s="75"/>
      <c r="W49" s="75"/>
      <c r="X49" s="75"/>
      <c r="Y49" s="75"/>
      <c r="Z49" s="75"/>
      <c r="AA49" s="75"/>
      <c r="AB49" s="75"/>
      <c r="AC49" s="76"/>
      <c r="AD49" s="76"/>
      <c r="AE49" s="77"/>
      <c r="AF49" s="77"/>
      <c r="AG49" s="77"/>
      <c r="AH49" s="77"/>
      <c r="AI49" s="77"/>
      <c r="AJ49" s="77"/>
      <c r="AK49" s="77"/>
      <c r="AL49" s="77"/>
      <c r="AM49" s="75"/>
      <c r="AQ49" s="52"/>
      <c r="AR49" s="52"/>
      <c r="AS49" s="52"/>
      <c r="AT49" s="52"/>
      <c r="AU49" s="52"/>
      <c r="AW49" s="1"/>
      <c r="AX49" s="1"/>
      <c r="AY49" s="52"/>
    </row>
    <row r="50" spans="1:51" x14ac:dyDescent="0.25">
      <c r="A50" s="1" t="s">
        <v>96</v>
      </c>
      <c r="F50" s="48"/>
      <c r="G50" s="48"/>
      <c r="H50" s="48"/>
      <c r="I50" s="48"/>
      <c r="L50" s="42"/>
      <c r="S50"/>
      <c r="T50" s="75"/>
      <c r="U50" s="75"/>
      <c r="V50" s="75"/>
      <c r="W50" s="75"/>
      <c r="X50" s="75"/>
      <c r="Y50" s="75"/>
      <c r="Z50" s="75"/>
      <c r="AA50" s="75"/>
      <c r="AB50" s="75"/>
      <c r="AC50" s="76"/>
      <c r="AD50" s="76"/>
      <c r="AE50" s="77"/>
      <c r="AF50" s="77"/>
      <c r="AG50" s="77"/>
      <c r="AH50" s="77"/>
      <c r="AI50" s="77"/>
      <c r="AJ50" s="77"/>
      <c r="AK50" s="77"/>
      <c r="AL50" s="77"/>
      <c r="AM50" s="75"/>
      <c r="AQ50" s="52"/>
      <c r="AR50" s="52"/>
      <c r="AS50" s="52"/>
      <c r="AT50" s="52"/>
      <c r="AU50" s="52"/>
      <c r="AW50" s="1"/>
      <c r="AX50" s="1"/>
      <c r="AY50" s="52"/>
    </row>
    <row r="51" spans="1:51" x14ac:dyDescent="0.25">
      <c r="A51" s="1" t="s">
        <v>102</v>
      </c>
      <c r="F51" s="48"/>
      <c r="G51" s="48"/>
      <c r="H51" s="48"/>
      <c r="I51" s="48"/>
      <c r="L51" s="42"/>
      <c r="Q51" s="1"/>
      <c r="R51" s="2"/>
      <c r="S51"/>
      <c r="T51" s="75"/>
      <c r="U51" s="75"/>
      <c r="V51" s="75"/>
      <c r="W51" s="75"/>
      <c r="X51" s="75"/>
      <c r="Y51" s="75"/>
      <c r="Z51" s="75"/>
      <c r="AA51" s="75"/>
      <c r="AB51" s="75"/>
      <c r="AC51" s="76"/>
      <c r="AD51" s="76"/>
      <c r="AE51" s="77"/>
      <c r="AF51" s="77"/>
      <c r="AG51" s="77"/>
      <c r="AH51" s="77"/>
      <c r="AI51" s="77"/>
      <c r="AJ51" s="77"/>
      <c r="AK51" s="77"/>
      <c r="AL51" s="77"/>
      <c r="AM51" s="75"/>
      <c r="AQ51" s="52"/>
      <c r="AR51" s="52"/>
      <c r="AS51" s="52"/>
      <c r="AT51" s="52"/>
      <c r="AU51" s="52"/>
      <c r="AW51" s="1"/>
      <c r="AX51" s="1"/>
      <c r="AY51" s="52"/>
    </row>
    <row r="52" spans="1:51" x14ac:dyDescent="0.25">
      <c r="A52" s="1" t="s">
        <v>129</v>
      </c>
      <c r="F52" s="48"/>
      <c r="G52" s="48"/>
      <c r="H52" s="48"/>
      <c r="I52" s="48"/>
      <c r="L52" s="43"/>
      <c r="P52" s="1"/>
      <c r="Q52" s="1"/>
      <c r="S52"/>
      <c r="T52" s="75"/>
      <c r="U52" s="75"/>
      <c r="V52" s="75"/>
      <c r="W52" s="75"/>
      <c r="X52" s="75"/>
      <c r="Y52" s="75"/>
      <c r="Z52" s="75"/>
      <c r="AA52" s="75"/>
      <c r="AB52" s="75"/>
      <c r="AC52" s="76"/>
      <c r="AD52" s="76"/>
      <c r="AE52" s="77"/>
      <c r="AF52" s="77"/>
      <c r="AG52" s="77"/>
      <c r="AH52" s="77"/>
      <c r="AI52" s="77"/>
      <c r="AJ52" s="77"/>
      <c r="AK52" s="77"/>
      <c r="AL52" s="77"/>
      <c r="AM52" s="75"/>
      <c r="AQ52" s="52"/>
      <c r="AR52" s="52"/>
      <c r="AS52" s="52"/>
      <c r="AT52" s="52"/>
      <c r="AU52" s="52"/>
      <c r="AW52" s="1"/>
      <c r="AX52" s="1"/>
      <c r="AY52" s="52"/>
    </row>
    <row r="53" spans="1:51" x14ac:dyDescent="0.25">
      <c r="A53" s="1" t="s">
        <v>130</v>
      </c>
      <c r="F53" s="48"/>
      <c r="G53" s="48"/>
      <c r="H53" s="48"/>
      <c r="I53" s="48"/>
      <c r="L53" s="43"/>
      <c r="M53" s="45"/>
      <c r="O53" s="45"/>
      <c r="P53" s="1"/>
      <c r="Q53" s="1"/>
      <c r="S53"/>
      <c r="T53" s="75"/>
      <c r="U53" s="75"/>
      <c r="V53" s="75"/>
      <c r="W53" s="75"/>
      <c r="X53" s="75"/>
      <c r="Y53" s="75"/>
      <c r="Z53" s="75"/>
      <c r="AA53" s="75"/>
      <c r="AB53" s="75"/>
      <c r="AC53" s="76"/>
      <c r="AD53" s="76"/>
      <c r="AE53" s="77"/>
      <c r="AF53" s="77"/>
      <c r="AG53" s="77"/>
      <c r="AH53" s="77"/>
      <c r="AI53" s="77"/>
      <c r="AJ53" s="77"/>
      <c r="AK53" s="77"/>
      <c r="AL53" s="77"/>
      <c r="AM53" s="75"/>
      <c r="AQ53" s="52"/>
      <c r="AR53" s="52"/>
      <c r="AS53" s="52"/>
      <c r="AT53" s="52"/>
      <c r="AU53" s="52"/>
      <c r="AW53" s="1"/>
      <c r="AX53" s="1"/>
      <c r="AY53" s="52"/>
    </row>
    <row r="54" spans="1:51" x14ac:dyDescent="0.25">
      <c r="A54" s="1" t="s">
        <v>131</v>
      </c>
      <c r="F54" s="48"/>
      <c r="G54" s="48"/>
      <c r="H54" s="48"/>
      <c r="I54" s="48"/>
      <c r="M54" s="45"/>
      <c r="O54" s="45"/>
      <c r="P54" s="1"/>
      <c r="Q54" s="1"/>
      <c r="S54"/>
      <c r="T54" s="75"/>
      <c r="U54" s="75"/>
      <c r="V54" s="75"/>
      <c r="W54" s="75"/>
      <c r="X54" s="75"/>
      <c r="Y54" s="75"/>
      <c r="Z54" s="75"/>
      <c r="AA54" s="75"/>
      <c r="AB54" s="75"/>
      <c r="AC54" s="76"/>
      <c r="AD54" s="76"/>
      <c r="AE54" s="77"/>
      <c r="AF54" s="77"/>
      <c r="AG54" s="77"/>
      <c r="AH54" s="77"/>
      <c r="AI54" s="77"/>
      <c r="AJ54" s="77"/>
      <c r="AK54" s="77"/>
      <c r="AL54" s="77"/>
      <c r="AM54" s="75"/>
      <c r="AQ54" s="52"/>
      <c r="AR54" s="52"/>
      <c r="AS54" s="52"/>
      <c r="AT54" s="52"/>
      <c r="AU54" s="52"/>
      <c r="AW54" s="1"/>
      <c r="AX54" s="1"/>
      <c r="AY54" s="52"/>
    </row>
    <row r="55" spans="1:51" x14ac:dyDescent="0.25">
      <c r="A55" s="36" t="s">
        <v>136</v>
      </c>
      <c r="F55" s="48"/>
      <c r="G55" s="48"/>
      <c r="H55" s="48"/>
      <c r="I55" s="48"/>
      <c r="M55" s="45"/>
      <c r="O55" s="45"/>
      <c r="P55" s="1"/>
      <c r="Q55" s="1"/>
      <c r="S55"/>
      <c r="T55" s="75"/>
      <c r="U55" s="75"/>
      <c r="V55" s="75"/>
      <c r="W55" s="75"/>
      <c r="X55" s="75"/>
      <c r="Y55" s="75"/>
      <c r="Z55" s="75"/>
      <c r="AA55" s="75"/>
      <c r="AB55" s="75"/>
      <c r="AC55" s="76"/>
      <c r="AD55" s="76"/>
      <c r="AE55" s="77"/>
      <c r="AF55" s="77"/>
      <c r="AG55" s="77"/>
      <c r="AH55" s="77"/>
      <c r="AI55" s="77"/>
      <c r="AJ55" s="77"/>
      <c r="AK55" s="77"/>
      <c r="AL55" s="77"/>
      <c r="AM55" s="75"/>
      <c r="AQ55" s="52"/>
      <c r="AR55" s="52"/>
      <c r="AS55" s="52"/>
      <c r="AT55" s="52"/>
      <c r="AU55" s="52"/>
      <c r="AW55" s="1"/>
      <c r="AX55" s="1"/>
      <c r="AY55" s="52"/>
    </row>
    <row r="56" spans="1:51" x14ac:dyDescent="0.25">
      <c r="A56" s="1" t="s">
        <v>128</v>
      </c>
      <c r="M56" s="45"/>
      <c r="O56" s="45"/>
      <c r="P56" s="1"/>
      <c r="Q56" s="1"/>
      <c r="S56"/>
      <c r="T56" s="75"/>
      <c r="U56" s="75"/>
      <c r="V56" s="75"/>
      <c r="W56" s="75"/>
      <c r="X56" s="75"/>
      <c r="Y56" s="75"/>
      <c r="Z56" s="75"/>
      <c r="AA56" s="75"/>
      <c r="AB56" s="75"/>
      <c r="AC56" s="76"/>
      <c r="AD56" s="76"/>
      <c r="AE56" s="77"/>
      <c r="AF56" s="77"/>
      <c r="AG56" s="77"/>
      <c r="AH56" s="77"/>
      <c r="AI56" s="77"/>
      <c r="AJ56" s="77"/>
      <c r="AK56" s="77"/>
      <c r="AL56" s="77"/>
      <c r="AM56" s="75"/>
      <c r="AQ56" s="52"/>
      <c r="AR56" s="52"/>
      <c r="AS56" s="52"/>
      <c r="AT56" s="52"/>
      <c r="AU56" s="52"/>
      <c r="AW56" s="1"/>
      <c r="AX56" s="1"/>
      <c r="AY56" s="52"/>
    </row>
    <row r="57" spans="1:51" x14ac:dyDescent="0.25">
      <c r="M57" s="45"/>
      <c r="O57" s="45"/>
      <c r="P57" s="1"/>
      <c r="Q57" s="1"/>
      <c r="S57"/>
      <c r="T57" s="75"/>
      <c r="U57" s="75"/>
      <c r="V57" s="75"/>
      <c r="W57" s="75"/>
      <c r="X57" s="75"/>
      <c r="Y57" s="75"/>
      <c r="Z57" s="75"/>
      <c r="AA57" s="75"/>
      <c r="AB57" s="75"/>
      <c r="AC57" s="76"/>
      <c r="AD57" s="76"/>
      <c r="AE57" s="77"/>
      <c r="AF57" s="77"/>
      <c r="AG57" s="77"/>
      <c r="AH57" s="77"/>
      <c r="AI57" s="77"/>
      <c r="AJ57" s="77"/>
      <c r="AK57" s="77"/>
      <c r="AL57" s="77"/>
      <c r="AM57" s="75"/>
      <c r="AQ57" s="52"/>
      <c r="AR57" s="52"/>
      <c r="AS57" s="52"/>
      <c r="AT57" s="52"/>
      <c r="AU57" s="52"/>
      <c r="AW57" s="1"/>
      <c r="AX57" s="1"/>
      <c r="AY57" s="52"/>
    </row>
    <row r="58" spans="1:51" x14ac:dyDescent="0.25">
      <c r="A58" s="36"/>
      <c r="M58" s="45"/>
      <c r="O58" s="45"/>
      <c r="P58" s="1"/>
      <c r="Q58" s="1"/>
      <c r="S58"/>
      <c r="T58" s="75"/>
      <c r="U58" s="75"/>
      <c r="V58" s="75"/>
      <c r="W58" s="75"/>
      <c r="X58" s="75"/>
      <c r="Y58" s="75"/>
      <c r="Z58" s="75"/>
      <c r="AA58" s="75"/>
      <c r="AB58" s="75"/>
      <c r="AC58" s="76"/>
      <c r="AD58" s="76"/>
      <c r="AE58" s="77"/>
      <c r="AF58" s="77"/>
      <c r="AG58" s="77"/>
      <c r="AH58" s="77"/>
      <c r="AI58" s="77"/>
      <c r="AJ58" s="77"/>
      <c r="AK58" s="77"/>
      <c r="AL58" s="77"/>
      <c r="AM58" s="75"/>
      <c r="AQ58" s="52"/>
      <c r="AR58" s="52"/>
      <c r="AS58" s="52"/>
      <c r="AT58" s="52"/>
      <c r="AU58" s="52"/>
      <c r="AW58" s="1"/>
      <c r="AX58" s="1"/>
      <c r="AY58" s="52"/>
    </row>
    <row r="59" spans="1:51" x14ac:dyDescent="0.25">
      <c r="M59" s="45"/>
      <c r="O59" s="45"/>
      <c r="P59" s="1"/>
      <c r="Q59" s="1"/>
      <c r="S59"/>
      <c r="T59" s="75"/>
      <c r="U59" s="75"/>
      <c r="V59" s="75"/>
      <c r="W59" s="75"/>
      <c r="X59" s="75"/>
      <c r="Y59" s="75"/>
      <c r="Z59" s="75"/>
      <c r="AA59" s="75"/>
      <c r="AB59" s="75"/>
      <c r="AC59" s="76"/>
      <c r="AD59" s="76"/>
      <c r="AE59" s="77"/>
      <c r="AF59" s="77"/>
      <c r="AG59" s="77"/>
      <c r="AH59" s="77"/>
      <c r="AI59" s="77"/>
      <c r="AJ59" s="77"/>
      <c r="AK59" s="77"/>
      <c r="AL59" s="77"/>
      <c r="AM59" s="75"/>
      <c r="AQ59" s="52"/>
      <c r="AR59" s="52"/>
      <c r="AS59" s="52"/>
      <c r="AT59" s="52"/>
      <c r="AU59" s="52"/>
      <c r="AW59" s="1"/>
      <c r="AX59" s="1"/>
      <c r="AY59" s="52"/>
    </row>
    <row r="60" spans="1:51" x14ac:dyDescent="0.25">
      <c r="M60" s="45"/>
      <c r="O60" s="45"/>
      <c r="P60" s="1"/>
      <c r="Q60" s="1"/>
      <c r="S60"/>
      <c r="T60" s="75"/>
      <c r="U60" s="75"/>
      <c r="V60" s="75"/>
      <c r="W60" s="75"/>
      <c r="X60" s="75"/>
      <c r="Y60" s="75"/>
      <c r="Z60" s="75"/>
      <c r="AA60" s="75"/>
      <c r="AB60" s="75"/>
      <c r="AC60" s="76"/>
      <c r="AD60" s="76"/>
      <c r="AE60" s="77"/>
      <c r="AF60" s="77"/>
      <c r="AG60" s="77"/>
      <c r="AH60" s="77"/>
      <c r="AI60" s="77"/>
      <c r="AJ60" s="77"/>
      <c r="AK60" s="77"/>
      <c r="AL60" s="77"/>
      <c r="AM60" s="75"/>
      <c r="AQ60" s="52"/>
      <c r="AR60" s="52"/>
      <c r="AS60" s="52"/>
      <c r="AT60" s="52"/>
      <c r="AU60" s="52"/>
      <c r="AW60" s="1"/>
      <c r="AX60" s="1"/>
      <c r="AY60" s="52"/>
    </row>
    <row r="61" spans="1:51" x14ac:dyDescent="0.25">
      <c r="M61" s="45"/>
      <c r="O61" s="45"/>
      <c r="P61" s="1"/>
      <c r="Q61" s="1"/>
      <c r="S61"/>
      <c r="T61" s="75"/>
      <c r="U61" s="75"/>
      <c r="V61" s="75"/>
      <c r="W61" s="75"/>
      <c r="X61" s="75"/>
      <c r="Y61" s="75"/>
      <c r="Z61" s="75"/>
      <c r="AA61" s="75"/>
      <c r="AB61" s="75"/>
      <c r="AC61" s="76"/>
      <c r="AD61" s="76"/>
      <c r="AE61" s="77"/>
      <c r="AF61" s="77"/>
      <c r="AG61" s="77"/>
      <c r="AH61" s="77"/>
      <c r="AI61" s="77"/>
      <c r="AJ61" s="77"/>
      <c r="AK61" s="77"/>
      <c r="AL61" s="77"/>
      <c r="AM61" s="75"/>
      <c r="AQ61" s="52"/>
      <c r="AR61" s="52"/>
      <c r="AS61" s="52"/>
      <c r="AT61" s="52"/>
      <c r="AU61" s="52"/>
      <c r="AW61" s="1"/>
      <c r="AX61" s="1"/>
      <c r="AY61" s="52"/>
    </row>
    <row r="62" spans="1:51" x14ac:dyDescent="0.25">
      <c r="M62" s="45"/>
      <c r="O62" s="45"/>
      <c r="P62" s="1"/>
      <c r="Q62" s="1"/>
      <c r="S62"/>
      <c r="AC62" s="52"/>
      <c r="AD62" s="52"/>
      <c r="AE62" s="46"/>
      <c r="AF62" s="46"/>
      <c r="AG62" s="46"/>
      <c r="AH62" s="46"/>
      <c r="AI62" s="46"/>
      <c r="AJ62" s="46"/>
      <c r="AK62" s="46"/>
      <c r="AL62" s="46"/>
      <c r="AW62" s="1"/>
      <c r="AX62" s="1"/>
      <c r="AY62" s="52"/>
    </row>
    <row r="63" spans="1:51" x14ac:dyDescent="0.25">
      <c r="M63" s="45"/>
      <c r="O63" s="45"/>
      <c r="P63" s="1"/>
      <c r="Q63" s="1"/>
      <c r="S63"/>
      <c r="AC63" s="52"/>
      <c r="AD63" s="52"/>
      <c r="AE63" s="46"/>
      <c r="AF63" s="46"/>
      <c r="AG63" s="46"/>
      <c r="AH63" s="46"/>
      <c r="AI63" s="46"/>
      <c r="AJ63" s="46"/>
      <c r="AK63" s="46"/>
      <c r="AL63" s="46"/>
      <c r="AW63" s="1"/>
      <c r="AX63" s="1"/>
      <c r="AY63" s="52"/>
    </row>
    <row r="64" spans="1:51" x14ac:dyDescent="0.25">
      <c r="AC64" s="52"/>
      <c r="AD64" s="52"/>
      <c r="AE64" s="46"/>
      <c r="AF64" s="46"/>
      <c r="AG64" s="46"/>
      <c r="AH64" s="46"/>
      <c r="AI64" s="46"/>
      <c r="AJ64" s="46"/>
      <c r="AK64" s="46"/>
      <c r="AL64" s="46"/>
      <c r="AW64" s="1"/>
      <c r="AX64" s="1"/>
      <c r="AY64" s="52"/>
    </row>
    <row r="68" spans="20:28" x14ac:dyDescent="0.25">
      <c r="T68" s="38"/>
      <c r="V68" s="38"/>
      <c r="W68" s="38"/>
      <c r="X68" s="38"/>
      <c r="Y68" s="38"/>
      <c r="Z68" s="38"/>
      <c r="AA68" s="38"/>
      <c r="AB68" s="38"/>
    </row>
    <row r="69" spans="20:28" x14ac:dyDescent="0.25">
      <c r="T69" s="38"/>
      <c r="V69" s="38"/>
      <c r="W69" s="38"/>
      <c r="X69" s="38"/>
      <c r="Y69" s="38"/>
      <c r="Z69" s="38"/>
      <c r="AA69" s="38"/>
      <c r="AB69" s="38"/>
    </row>
    <row r="70" spans="20:28" x14ac:dyDescent="0.25">
      <c r="T70" s="38"/>
      <c r="V70" s="38"/>
      <c r="W70" s="38"/>
      <c r="X70" s="38"/>
      <c r="Y70" s="38"/>
      <c r="Z70" s="38"/>
      <c r="AA70" s="38"/>
      <c r="AB70" s="38"/>
    </row>
    <row r="71" spans="20:28" x14ac:dyDescent="0.25">
      <c r="T71" s="38"/>
      <c r="V71" s="38"/>
      <c r="W71" s="38"/>
      <c r="X71" s="38"/>
      <c r="Y71" s="38"/>
      <c r="Z71" s="38"/>
      <c r="AA71" s="38"/>
      <c r="AB71" s="38"/>
    </row>
    <row r="72" spans="20:28" x14ac:dyDescent="0.25">
      <c r="T72" s="38"/>
      <c r="V72" s="38"/>
      <c r="W72" s="38"/>
      <c r="X72" s="38"/>
      <c r="Y72" s="38"/>
      <c r="Z72" s="38"/>
      <c r="AA72" s="38"/>
      <c r="AB72" s="38"/>
    </row>
    <row r="73" spans="20:28" x14ac:dyDescent="0.25">
      <c r="T73" s="38"/>
      <c r="V73" s="38"/>
      <c r="W73" s="38"/>
      <c r="X73" s="38"/>
      <c r="Y73" s="38"/>
      <c r="Z73" s="38"/>
      <c r="AA73" s="38"/>
      <c r="AB73" s="38"/>
    </row>
    <row r="74" spans="20:28" x14ac:dyDescent="0.25">
      <c r="T74" s="38"/>
      <c r="V74" s="38"/>
      <c r="W74" s="38"/>
      <c r="X74" s="38"/>
      <c r="Y74" s="38"/>
      <c r="Z74" s="38"/>
      <c r="AA74" s="38"/>
      <c r="AB74" s="38"/>
    </row>
    <row r="75" spans="20:28" x14ac:dyDescent="0.25">
      <c r="T75" s="38"/>
      <c r="V75" s="38"/>
      <c r="W75" s="38"/>
      <c r="X75" s="38"/>
      <c r="Y75" s="38"/>
      <c r="Z75" s="38"/>
      <c r="AA75" s="38"/>
      <c r="AB75" s="38"/>
    </row>
    <row r="76" spans="20:28" x14ac:dyDescent="0.25">
      <c r="T76" s="38"/>
      <c r="V76" s="38"/>
      <c r="W76" s="38"/>
      <c r="X76" s="38"/>
      <c r="Y76" s="38"/>
      <c r="Z76" s="38"/>
      <c r="AA76" s="38"/>
      <c r="AB76" s="38"/>
    </row>
    <row r="77" spans="20:28" x14ac:dyDescent="0.25">
      <c r="T77" s="38"/>
      <c r="V77" s="38"/>
      <c r="W77" s="38"/>
      <c r="X77" s="38"/>
      <c r="Y77" s="38"/>
      <c r="Z77" s="38"/>
      <c r="AA77" s="38"/>
      <c r="AB77" s="38"/>
    </row>
  </sheetData>
  <customSheetViews>
    <customSheetView guid="{609B2CD9-68CC-413D-8C99-E3FEFDDE781F}" topLeftCell="A4">
      <selection activeCell="F41" sqref="F41"/>
      <pageMargins left="0.7" right="0.7" top="0.75" bottom="0.75" header="0.3" footer="0.3"/>
      <pageSetup paperSize="9" orientation="landscape" r:id="rId1"/>
    </customSheetView>
    <customSheetView guid="{FB4EF443-1878-4D8D-9BC7-F1F42E72D096}" scale="85" showPageBreaks="1" printArea="1">
      <selection activeCell="C39" sqref="C39"/>
      <pageMargins left="0.7" right="0.7" top="0.75" bottom="0.75" header="0.3" footer="0.3"/>
      <pageSetup paperSize="9" orientation="landscape" r:id="rId2"/>
    </customSheetView>
    <customSheetView guid="{FDCC92FB-F8B6-4771-A006-EBB6EB990BB3}" topLeftCell="A4">
      <selection activeCell="F41" sqref="F41"/>
      <pageMargins left="0.7" right="0.7" top="0.75" bottom="0.75" header="0.3" footer="0.3"/>
      <pageSetup paperSize="9" orientation="landscape" r:id="rId3"/>
    </customSheetView>
  </customSheetViews>
  <mergeCells count="1">
    <mergeCell ref="AF4:AF5"/>
  </mergeCells>
  <pageMargins left="0.7" right="0.7" top="0.75" bottom="0.75" header="0.3" footer="0.3"/>
  <pageSetup paperSize="9" orientation="landscap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185621C7115A41AE0530AEA10AC5BA4" version="1.0.0">
  <systemFields>
    <field name="Objective-Id">
      <value order="0">A3149133</value>
    </field>
    <field name="Objective-Title">
      <value order="0">Powerlink Forecasting Model Version 2018.2 web version - 2019</value>
    </field>
    <field name="Objective-Description">
      <value order="0"/>
    </field>
    <field name="Objective-CreationStamp">
      <value order="0">2018-06-26T03:04:10Z</value>
    </field>
    <field name="Objective-IsApproved">
      <value order="0">false</value>
    </field>
    <field name="Objective-IsPublished">
      <value order="0">true</value>
    </field>
    <field name="Objective-DatePublished">
      <value order="0">2019-06-27T00:19:52Z</value>
    </field>
    <field name="Objective-ModificationStamp">
      <value order="0">2019-06-27T00:20:10Z</value>
    </field>
    <field name="Objective-Owner">
      <value order="0">RAWLINS Steven (Powerlink)</value>
    </field>
    <field name="Objective-Path">
      <value order="0">Objective Global Folder:01. Powerlink Folder Structure:Grid Planning:Grid Planning Regulatory Obligations:Grid Planning Regulatory Obligations - TAPR (Transmission Annual Planning Report):Grid Planning Regulatory Obligations - TAPR (Transmission Annual Planning Report) - Development - 2019:Grid Planning Regulatory Obligations - TAPR (Transmission Annual Planning Report) - Development - 2019 - Final Documents</value>
    </field>
    <field name="Objective-Parent">
      <value order="0">Grid Planning Regulatory Obligations - TAPR (Transmission Annual Planning Report) - Development - 2019 - Final Documents</value>
    </field>
    <field name="Objective-State">
      <value order="0">Published</value>
    </field>
    <field name="Objective-VersionId">
      <value order="0">vA5376024</value>
    </field>
    <field name="Objective-Version">
      <value order="0">2.0</value>
    </field>
    <field name="Objective-VersionNumber">
      <value order="0">4</value>
    </field>
    <field name="Objective-VersionComment">
      <value order="0"/>
    </field>
    <field name="Objective-FileNumber">
      <value order="0">qA390771</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Cover</vt:lpstr>
      <vt:lpstr>Summer</vt:lpstr>
      <vt:lpstr>Winter</vt:lpstr>
      <vt:lpstr>Energy</vt:lpstr>
      <vt:lpstr>Summer!Print_Area</vt:lpstr>
    </vt:vector>
  </TitlesOfParts>
  <Company>Powerlink Queensland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McCARTHY Peter (Powerlink)</dc:creator>
  <cp:lastModifiedBy>HIGGS Hannah (Powerlink)</cp:lastModifiedBy>
  <cp:lastPrinted>2018-06-26T02:51:15Z</cp:lastPrinted>
  <dcterms:created xsi:type="dcterms:W3CDTF">2015-04-27T05:32:37Z</dcterms:created>
  <dcterms:modified xsi:type="dcterms:W3CDTF">2019-06-27T02:20:33Z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A3149133</vt:lpwstr>
  </property>
  <property fmtid="{D5CDD505-2E9C-101B-9397-08002B2CF9AE}" pid="4" name="Objective-Title">
    <vt:lpwstr>Powerlink Forecasting Model Version 2018.2 web version - 2019</vt:lpwstr>
  </property>
  <property fmtid="{D5CDD505-2E9C-101B-9397-08002B2CF9AE}" pid="5" name="Objective-Description">
    <vt:lpwstr/>
  </property>
  <property fmtid="{D5CDD505-2E9C-101B-9397-08002B2CF9AE}" pid="6" name="Objective-CreationStamp">
    <vt:filetime>2019-06-24T22:53:16Z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2019-06-27T00:19:52Z</vt:filetime>
  </property>
  <property fmtid="{D5CDD505-2E9C-101B-9397-08002B2CF9AE}" pid="10" name="Objective-ModificationStamp">
    <vt:filetime>2019-06-27T01:32:10Z</vt:filetime>
  </property>
  <property fmtid="{D5CDD505-2E9C-101B-9397-08002B2CF9AE}" pid="11" name="Objective-Owner">
    <vt:lpwstr>RAWLINS Steven (Powerlink)</vt:lpwstr>
  </property>
  <property fmtid="{D5CDD505-2E9C-101B-9397-08002B2CF9AE}" pid="12" name="Objective-Path">
    <vt:lpwstr>Objective Global Folder:01. Powerlink Folder Structure:Grid Planning:Grid Planning Regulatory Obligations:Grid Planning Regulatory Obligations - TAPR (Transmission Annual Planning Report):Grid Planning Regulatory Obligations - TAPR (Transmission Annual Pl</vt:lpwstr>
  </property>
  <property fmtid="{D5CDD505-2E9C-101B-9397-08002B2CF9AE}" pid="13" name="Objective-Parent">
    <vt:lpwstr>Grid Planning Regulatory Obligations - TAPR (Transmission Annual Planning Report) - Development - 2019 - Final Documents</vt:lpwstr>
  </property>
  <property fmtid="{D5CDD505-2E9C-101B-9397-08002B2CF9AE}" pid="14" name="Objective-State">
    <vt:lpwstr>Published</vt:lpwstr>
  </property>
  <property fmtid="{D5CDD505-2E9C-101B-9397-08002B2CF9AE}" pid="15" name="Objective-VersionId">
    <vt:lpwstr>vA5376024</vt:lpwstr>
  </property>
  <property fmtid="{D5CDD505-2E9C-101B-9397-08002B2CF9AE}" pid="16" name="Objective-Version">
    <vt:lpwstr>2.0</vt:lpwstr>
  </property>
  <property fmtid="{D5CDD505-2E9C-101B-9397-08002B2CF9AE}" pid="17" name="Objective-VersionNumber">
    <vt:r8>4</vt:r8>
  </property>
  <property fmtid="{D5CDD505-2E9C-101B-9397-08002B2CF9AE}" pid="18" name="Objective-VersionComment">
    <vt:lpwstr/>
  </property>
  <property fmtid="{D5CDD505-2E9C-101B-9397-08002B2CF9AE}" pid="19" name="Objective-FileNumber">
    <vt:lpwstr>qA390771</vt:lpwstr>
  </property>
  <property fmtid="{D5CDD505-2E9C-101B-9397-08002B2CF9AE}" pid="20" name="Objective-Classification">
    <vt:lpwstr>[Inherited - none]</vt:lpwstr>
  </property>
  <property fmtid="{D5CDD505-2E9C-101B-9397-08002B2CF9AE}" pid="21" name="Objective-Caveats">
    <vt:lpwstr>groups: Active Users - Powerlink; </vt:lpwstr>
  </property>
  <property fmtid="{D5CDD505-2E9C-101B-9397-08002B2CF9AE}" pid="22" name="Objective-Project Governance">
    <vt:lpwstr/>
  </property>
  <property fmtid="{D5CDD505-2E9C-101B-9397-08002B2CF9AE}" pid="23" name="Objective-SAP Project">
    <vt:lpwstr/>
  </property>
  <property fmtid="{D5CDD505-2E9C-101B-9397-08002B2CF9AE}" pid="24" name="Objective-Comment">
    <vt:lpwstr/>
  </property>
  <property fmtid="{D5CDD505-2E9C-101B-9397-08002B2CF9AE}" pid="25" name="Objective-Project Governance [system]">
    <vt:lpwstr/>
  </property>
  <property fmtid="{D5CDD505-2E9C-101B-9397-08002B2CF9AE}" pid="26" name="Objective-SAP Project [system]">
    <vt:lpwstr/>
  </property>
</Properties>
</file>